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Data\KPMG\Prod\Climate-IQ\CorpMod\"/>
    </mc:Choice>
  </mc:AlternateContent>
  <xr:revisionPtr revIDLastSave="0" documentId="13_ncr:1_{53AC6EE1-CC42-45BD-9D7B-DCF162F94986}" xr6:coauthVersionLast="47" xr6:coauthVersionMax="47" xr10:uidLastSave="{00000000-0000-0000-0000-000000000000}"/>
  <bookViews>
    <workbookView xWindow="-28920" yWindow="-10005" windowWidth="29040" windowHeight="18240" xr2:uid="{7718A6BF-0471-4B9B-888F-E4091BBF5FFF}"/>
  </bookViews>
  <sheets>
    <sheet name="Forecast" sheetId="1" r:id="rId1"/>
    <sheet name="Actual" sheetId="7" r:id="rId2"/>
    <sheet name="IAM" sheetId="4" r:id="rId3"/>
    <sheet name="3.7-1_O20" sheetId="5" r:id="rId4"/>
    <sheet name="US SAM" sheetId="6" r:id="rId5"/>
    <sheet name="World SAM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" i="1" l="1"/>
  <c r="D25" i="1"/>
  <c r="D55" i="1"/>
  <c r="E55" i="1" s="1"/>
  <c r="F55" i="1" s="1"/>
  <c r="G55" i="1" s="1"/>
  <c r="H55" i="1" s="1"/>
  <c r="I55" i="1" s="1"/>
  <c r="J55" i="1" s="1"/>
  <c r="D57" i="1"/>
  <c r="D23" i="1" l="1"/>
  <c r="D96" i="1"/>
  <c r="D67" i="1"/>
  <c r="D76" i="1"/>
  <c r="D78" i="1"/>
  <c r="D82" i="1"/>
  <c r="D19" i="1" l="1"/>
  <c r="E25" i="1" l="1"/>
  <c r="B42" i="1"/>
  <c r="B40" i="1"/>
  <c r="D16" i="1"/>
  <c r="E22" i="1"/>
  <c r="F22" i="1"/>
  <c r="G22" i="1"/>
  <c r="H22" i="1"/>
  <c r="I22" i="1"/>
  <c r="J22" i="1"/>
  <c r="D22" i="1"/>
  <c r="F10" i="1"/>
  <c r="G10" i="1"/>
  <c r="H10" i="1"/>
  <c r="I10" i="1"/>
  <c r="J10" i="1"/>
  <c r="E10" i="1"/>
  <c r="D27" i="1"/>
  <c r="D90" i="1" s="1"/>
  <c r="D26" i="1"/>
  <c r="D24" i="1"/>
  <c r="D87" i="1" s="1"/>
  <c r="O28" i="7"/>
  <c r="D20" i="1"/>
  <c r="G20" i="1" s="1"/>
  <c r="F25" i="1" l="1"/>
  <c r="D17" i="1"/>
  <c r="F20" i="1"/>
  <c r="E20" i="1"/>
  <c r="J20" i="1"/>
  <c r="H20" i="1"/>
  <c r="I20" i="1"/>
  <c r="O43" i="7"/>
  <c r="C13" i="7"/>
  <c r="G22" i="7" s="1"/>
  <c r="G25" i="1" l="1"/>
  <c r="K50" i="7"/>
  <c r="K52" i="7"/>
  <c r="H25" i="1" l="1"/>
  <c r="K51" i="7"/>
  <c r="I25" i="1" l="1"/>
  <c r="O52" i="7"/>
  <c r="N52" i="7"/>
  <c r="O25" i="7"/>
  <c r="N25" i="7"/>
  <c r="K42" i="7"/>
  <c r="K56" i="7"/>
  <c r="J68" i="7"/>
  <c r="K68" i="7"/>
  <c r="J56" i="7"/>
  <c r="J25" i="1" l="1"/>
  <c r="K43" i="7"/>
  <c r="O22" i="7" s="1"/>
  <c r="K35" i="7"/>
  <c r="J35" i="7"/>
  <c r="O46" i="7"/>
  <c r="N46" i="7"/>
  <c r="O18" i="7"/>
  <c r="O44" i="7"/>
  <c r="O33" i="7"/>
  <c r="O34" i="7"/>
  <c r="N44" i="7"/>
  <c r="N34" i="7"/>
  <c r="N33" i="7"/>
  <c r="N18" i="7"/>
  <c r="O56" i="7"/>
  <c r="B28" i="7"/>
  <c r="N56" i="7"/>
  <c r="K32" i="7"/>
  <c r="C15" i="7"/>
  <c r="K31" i="7" s="1"/>
  <c r="C8" i="7"/>
  <c r="G23" i="7"/>
  <c r="G24" i="7"/>
  <c r="O31" i="7" s="1"/>
  <c r="C5" i="7"/>
  <c r="C28" i="7"/>
  <c r="F25" i="7"/>
  <c r="N32" i="7" s="1"/>
  <c r="F24" i="7"/>
  <c r="N31" i="7" s="1"/>
  <c r="F23" i="7"/>
  <c r="F22" i="7"/>
  <c r="N43" i="7" s="1"/>
  <c r="B5" i="7"/>
  <c r="B11" i="7" s="1"/>
  <c r="B16" i="7" s="1"/>
  <c r="C33" i="1"/>
  <c r="C32" i="1"/>
  <c r="B33" i="1"/>
  <c r="B32" i="1"/>
  <c r="N48" i="7" l="1"/>
  <c r="N58" i="7" s="1"/>
  <c r="G25" i="7"/>
  <c r="O32" i="7" s="1"/>
  <c r="B29" i="7"/>
  <c r="B32" i="7" s="1"/>
  <c r="F11" i="7"/>
  <c r="F14" i="7" s="1"/>
  <c r="F17" i="7" s="1"/>
  <c r="C11" i="7"/>
  <c r="F26" i="7" l="1"/>
  <c r="F29" i="7" s="1"/>
  <c r="N17" i="7"/>
  <c r="N19" i="7" s="1"/>
  <c r="C16" i="7"/>
  <c r="C29" i="7" s="1"/>
  <c r="C32" i="7" s="1"/>
  <c r="G11" i="7"/>
  <c r="G14" i="7" s="1"/>
  <c r="F18" i="1"/>
  <c r="G18" i="1"/>
  <c r="H18" i="1"/>
  <c r="I18" i="1"/>
  <c r="J18" i="1"/>
  <c r="E18" i="1"/>
  <c r="D89" i="1"/>
  <c r="D9" i="1"/>
  <c r="D94" i="1"/>
  <c r="N23" i="7" l="1"/>
  <c r="J29" i="7"/>
  <c r="J33" i="7" s="1"/>
  <c r="J44" i="7" s="1"/>
  <c r="J47" i="7" s="1"/>
  <c r="J70" i="7" s="1"/>
  <c r="G17" i="7"/>
  <c r="G26" i="7" s="1"/>
  <c r="G29" i="7" s="1"/>
  <c r="K29" i="7" s="1"/>
  <c r="J19" i="1" l="1"/>
  <c r="E19" i="1"/>
  <c r="G19" i="1"/>
  <c r="F19" i="1"/>
  <c r="H19" i="1"/>
  <c r="I19" i="1"/>
  <c r="N29" i="7"/>
  <c r="N39" i="7" s="1"/>
  <c r="K33" i="7"/>
  <c r="K44" i="7" s="1"/>
  <c r="K47" i="7" s="1"/>
  <c r="J73" i="7"/>
  <c r="O17" i="7"/>
  <c r="D56" i="1"/>
  <c r="D40" i="1" s="1"/>
  <c r="D41" i="1" s="1"/>
  <c r="O41" i="1" s="1"/>
  <c r="G21" i="4"/>
  <c r="K18" i="4"/>
  <c r="K21" i="4" s="1"/>
  <c r="J18" i="4"/>
  <c r="I18" i="4"/>
  <c r="I21" i="4" s="1"/>
  <c r="H18" i="4"/>
  <c r="H21" i="4" s="1"/>
  <c r="G18" i="4"/>
  <c r="F18" i="4"/>
  <c r="F21" i="4" s="1"/>
  <c r="E18" i="4"/>
  <c r="E21" i="4" s="1"/>
  <c r="F16" i="1"/>
  <c r="G16" i="1"/>
  <c r="H16" i="1"/>
  <c r="I16" i="1"/>
  <c r="J16" i="1"/>
  <c r="F17" i="1"/>
  <c r="G17" i="1"/>
  <c r="H17" i="1"/>
  <c r="I17" i="1"/>
  <c r="J17" i="1"/>
  <c r="F15" i="1"/>
  <c r="G15" i="1"/>
  <c r="H15" i="1"/>
  <c r="I15" i="1"/>
  <c r="J15" i="1"/>
  <c r="G24" i="4"/>
  <c r="H24" i="4"/>
  <c r="I24" i="4"/>
  <c r="J24" i="4"/>
  <c r="K24" i="4"/>
  <c r="E17" i="1"/>
  <c r="E16" i="1"/>
  <c r="D88" i="1" l="1"/>
  <c r="E57" i="1"/>
  <c r="D85" i="1"/>
  <c r="O40" i="1"/>
  <c r="K70" i="7"/>
  <c r="K73" i="7" s="1"/>
  <c r="O19" i="7"/>
  <c r="P40" i="1"/>
  <c r="J21" i="4"/>
  <c r="H25" i="4"/>
  <c r="G25" i="4"/>
  <c r="I25" i="4"/>
  <c r="J25" i="4"/>
  <c r="K25" i="4"/>
  <c r="E15" i="1"/>
  <c r="F24" i="4"/>
  <c r="E24" i="4"/>
  <c r="M23" i="4" a="1"/>
  <c r="M23" i="4" s="1"/>
  <c r="N23" i="4" s="1" a="1"/>
  <c r="N23" i="4" s="1"/>
  <c r="B24" i="4"/>
  <c r="M24" i="4" s="1"/>
  <c r="N24" i="4" s="1"/>
  <c r="E43" i="4"/>
  <c r="B23" i="4"/>
  <c r="B16" i="4"/>
  <c r="M16" i="4" s="1"/>
  <c r="N16" i="4" s="1"/>
  <c r="B17" i="4"/>
  <c r="B20" i="4"/>
  <c r="M20" i="4" s="1" a="1"/>
  <c r="M20" i="4" s="1"/>
  <c r="N20" i="4" s="1" a="1"/>
  <c r="N20" i="4" s="1"/>
  <c r="B15" i="4"/>
  <c r="C3" i="4"/>
  <c r="E36" i="4"/>
  <c r="D36" i="4"/>
  <c r="C36" i="4"/>
  <c r="B36" i="4"/>
  <c r="F57" i="1" l="1"/>
  <c r="O23" i="7"/>
  <c r="D5" i="4"/>
  <c r="D4" i="4"/>
  <c r="E6" i="4"/>
  <c r="F6" i="4"/>
  <c r="E4" i="4"/>
  <c r="F4" i="4"/>
  <c r="E5" i="4"/>
  <c r="D6" i="4"/>
  <c r="F5" i="4"/>
  <c r="M15" i="4" a="1"/>
  <c r="M15" i="4" s="1"/>
  <c r="B18" i="4"/>
  <c r="B21" i="4" s="1"/>
  <c r="B25" i="4" s="1"/>
  <c r="M17" i="4" a="1"/>
  <c r="M17" i="4" s="1"/>
  <c r="N17" i="4" s="1" a="1"/>
  <c r="N17" i="4" s="1"/>
  <c r="E25" i="4"/>
  <c r="F25" i="4"/>
  <c r="C15" i="4"/>
  <c r="G57" i="1" l="1"/>
  <c r="F88" i="1"/>
  <c r="O29" i="7"/>
  <c r="O39" i="7" s="1"/>
  <c r="O47" i="7" s="1"/>
  <c r="M18" i="4"/>
  <c r="M21" i="4" s="1"/>
  <c r="N15" i="4" a="1"/>
  <c r="N15" i="4" s="1"/>
  <c r="C12" i="4"/>
  <c r="C24" i="4" s="1"/>
  <c r="C17" i="4"/>
  <c r="C23" i="4"/>
  <c r="C16" i="4"/>
  <c r="C20" i="4"/>
  <c r="M25" i="4"/>
  <c r="D53" i="1"/>
  <c r="E53" i="1" s="1"/>
  <c r="F53" i="1" s="1"/>
  <c r="G53" i="1" s="1"/>
  <c r="H53" i="1" s="1"/>
  <c r="I53" i="1" s="1"/>
  <c r="J53" i="1" s="1"/>
  <c r="D52" i="1"/>
  <c r="D39" i="1" l="1"/>
  <c r="O39" i="1" s="1"/>
  <c r="H57" i="1"/>
  <c r="G88" i="1"/>
  <c r="C18" i="4"/>
  <c r="C21" i="4" s="1"/>
  <c r="C25" i="4" s="1"/>
  <c r="N18" i="4"/>
  <c r="N21" i="4" s="1"/>
  <c r="N25" i="4" s="1"/>
  <c r="P39" i="1" l="1"/>
  <c r="D66" i="1"/>
  <c r="D73" i="1" s="1"/>
  <c r="I57" i="1"/>
  <c r="H88" i="1"/>
  <c r="D43" i="4"/>
  <c r="C43" i="4"/>
  <c r="B43" i="4"/>
  <c r="E42" i="4"/>
  <c r="D42" i="4"/>
  <c r="C42" i="4"/>
  <c r="B42" i="4"/>
  <c r="E35" i="4"/>
  <c r="D35" i="4"/>
  <c r="C35" i="4"/>
  <c r="B35" i="4"/>
  <c r="E39" i="4"/>
  <c r="D39" i="4"/>
  <c r="C39" i="4"/>
  <c r="B39" i="4"/>
  <c r="J57" i="1" l="1"/>
  <c r="J88" i="1" s="1"/>
  <c r="I88" i="1"/>
  <c r="F35" i="4"/>
  <c r="F43" i="4"/>
  <c r="F39" i="4"/>
  <c r="F42" i="4"/>
  <c r="F36" i="4" l="1"/>
  <c r="E34" i="4" l="1"/>
  <c r="E37" i="4" s="1"/>
  <c r="E40" i="4" s="1"/>
  <c r="D34" i="4"/>
  <c r="D37" i="4" s="1"/>
  <c r="D40" i="4" s="1"/>
  <c r="C34" i="4"/>
  <c r="B34" i="4"/>
  <c r="B37" i="4" s="1"/>
  <c r="B40" i="4" s="1"/>
  <c r="C37" i="4" l="1"/>
  <c r="C40" i="4" s="1"/>
  <c r="C44" i="4" s="1"/>
  <c r="E44" i="4"/>
  <c r="E32" i="4"/>
  <c r="D44" i="4"/>
  <c r="D32" i="4"/>
  <c r="B44" i="4"/>
  <c r="C32" i="4"/>
  <c r="B32" i="4"/>
  <c r="F34" i="4"/>
  <c r="F37" i="4" l="1"/>
  <c r="F40" i="4" s="1"/>
  <c r="F44" i="4" s="1"/>
  <c r="G36" i="4"/>
  <c r="G43" i="4"/>
  <c r="G42" i="4"/>
  <c r="G39" i="4"/>
  <c r="G34" i="4"/>
  <c r="G35" i="4"/>
  <c r="D32" i="1"/>
  <c r="D33" i="1" l="1"/>
  <c r="D77" i="1"/>
  <c r="D36" i="1"/>
  <c r="P32" i="1"/>
  <c r="D34" i="1"/>
  <c r="D37" i="1" s="1"/>
  <c r="O37" i="1" s="1"/>
  <c r="P36" i="1"/>
  <c r="G32" i="4"/>
  <c r="G37" i="4"/>
  <c r="G40" i="4" s="1"/>
  <c r="G44" i="4" s="1"/>
  <c r="O32" i="1" l="1"/>
  <c r="O36" i="1"/>
  <c r="O33" i="1"/>
  <c r="D65" i="1"/>
  <c r="D21" i="1"/>
  <c r="P33" i="1"/>
  <c r="P34" i="1" s="1"/>
  <c r="P37" i="1" s="1"/>
  <c r="O34" i="1" l="1"/>
  <c r="D42" i="1"/>
  <c r="O42" i="1" s="1"/>
  <c r="I21" i="1"/>
  <c r="E21" i="1"/>
  <c r="F21" i="1"/>
  <c r="J21" i="1"/>
  <c r="H21" i="1"/>
  <c r="G21" i="1"/>
  <c r="E37" i="1"/>
  <c r="E56" i="1" s="1"/>
  <c r="E86" i="1" l="1"/>
  <c r="E40" i="1"/>
  <c r="E65" i="1"/>
  <c r="D70" i="1"/>
  <c r="D43" i="1"/>
  <c r="D68" i="1"/>
  <c r="E36" i="1"/>
  <c r="E33" i="1"/>
  <c r="E32" i="1"/>
  <c r="F37" i="1"/>
  <c r="D45" i="1" l="1"/>
  <c r="O43" i="1"/>
  <c r="O45" i="1" s="1"/>
  <c r="F65" i="1"/>
  <c r="D71" i="1"/>
  <c r="D74" i="1" s="1"/>
  <c r="D79" i="1" s="1"/>
  <c r="F32" i="1"/>
  <c r="F77" i="1" s="1"/>
  <c r="F36" i="1"/>
  <c r="F33" i="1"/>
  <c r="F34" i="1" s="1"/>
  <c r="E34" i="1"/>
  <c r="E77" i="1"/>
  <c r="E52" i="1" s="1"/>
  <c r="F56" i="1"/>
  <c r="G37" i="1"/>
  <c r="F40" i="1" l="1"/>
  <c r="F85" i="1" s="1"/>
  <c r="F86" i="1"/>
  <c r="F52" i="1"/>
  <c r="E39" i="1"/>
  <c r="G65" i="1"/>
  <c r="G36" i="1"/>
  <c r="G32" i="1"/>
  <c r="G33" i="1"/>
  <c r="G56" i="1"/>
  <c r="H37" i="1"/>
  <c r="F39" i="1" l="1"/>
  <c r="G40" i="1"/>
  <c r="G85" i="1" s="1"/>
  <c r="G86" i="1"/>
  <c r="H65" i="1"/>
  <c r="H36" i="1"/>
  <c r="G77" i="1"/>
  <c r="G52" i="1" s="1"/>
  <c r="G34" i="1"/>
  <c r="H33" i="1"/>
  <c r="H32" i="1"/>
  <c r="H56" i="1"/>
  <c r="I37" i="1"/>
  <c r="G39" i="1" l="1"/>
  <c r="H40" i="1"/>
  <c r="H85" i="1" s="1"/>
  <c r="H86" i="1"/>
  <c r="F66" i="1"/>
  <c r="F73" i="1" s="1"/>
  <c r="F42" i="1"/>
  <c r="F43" i="1" s="1"/>
  <c r="I65" i="1"/>
  <c r="E66" i="1"/>
  <c r="E68" i="1" s="1"/>
  <c r="I36" i="1"/>
  <c r="H77" i="1"/>
  <c r="H52" i="1" s="1"/>
  <c r="I32" i="1"/>
  <c r="H34" i="1"/>
  <c r="I33" i="1"/>
  <c r="I56" i="1"/>
  <c r="J37" i="1"/>
  <c r="H39" i="1" l="1"/>
  <c r="I40" i="1"/>
  <c r="I85" i="1" s="1"/>
  <c r="I86" i="1"/>
  <c r="F68" i="1"/>
  <c r="E73" i="1"/>
  <c r="J65" i="1"/>
  <c r="J56" i="1"/>
  <c r="J36" i="1"/>
  <c r="I77" i="1"/>
  <c r="I52" i="1" s="1"/>
  <c r="J33" i="1"/>
  <c r="J32" i="1"/>
  <c r="I34" i="1"/>
  <c r="I39" i="1" l="1"/>
  <c r="J40" i="1"/>
  <c r="J85" i="1" s="1"/>
  <c r="J86" i="1"/>
  <c r="G66" i="1"/>
  <c r="G73" i="1" s="1"/>
  <c r="G42" i="1"/>
  <c r="G43" i="1" s="1"/>
  <c r="J34" i="1"/>
  <c r="J77" i="1"/>
  <c r="J52" i="1" s="1"/>
  <c r="J39" i="1" s="1"/>
  <c r="O48" i="7"/>
  <c r="O58" i="7"/>
  <c r="G68" i="1" l="1"/>
  <c r="H66" i="1"/>
  <c r="H73" i="1" s="1"/>
  <c r="H42" i="1"/>
  <c r="H43" i="1" s="1"/>
  <c r="I66" i="1"/>
  <c r="I42" i="1"/>
  <c r="I43" i="1" s="1"/>
  <c r="D86" i="1"/>
  <c r="H68" i="1" l="1"/>
  <c r="D81" i="1"/>
  <c r="D95" i="1" s="1"/>
  <c r="J66" i="1"/>
  <c r="J42" i="1"/>
  <c r="J43" i="1" s="1"/>
  <c r="I73" i="1"/>
  <c r="I68" i="1"/>
  <c r="P42" i="1"/>
  <c r="F70" i="1" l="1"/>
  <c r="F71" i="1" s="1"/>
  <c r="F74" i="1" s="1"/>
  <c r="F79" i="1" s="1"/>
  <c r="J68" i="1"/>
  <c r="J73" i="1"/>
  <c r="P41" i="1"/>
  <c r="G70" i="1" l="1"/>
  <c r="G71" i="1" s="1"/>
  <c r="G74" i="1" s="1"/>
  <c r="G79" i="1" s="1"/>
  <c r="G81" i="1" s="1"/>
  <c r="P43" i="1"/>
  <c r="P45" i="1" s="1"/>
  <c r="G83" i="1" l="1"/>
  <c r="G95" i="1"/>
  <c r="H70" i="1"/>
  <c r="H71" i="1" s="1"/>
  <c r="H74" i="1" s="1"/>
  <c r="H79" i="1" s="1"/>
  <c r="F45" i="1"/>
  <c r="G45" i="1"/>
  <c r="H81" i="1" l="1"/>
  <c r="H95" i="1" s="1"/>
  <c r="J70" i="1"/>
  <c r="J71" i="1" s="1"/>
  <c r="J74" i="1" s="1"/>
  <c r="J79" i="1" s="1"/>
  <c r="I70" i="1"/>
  <c r="I71" i="1" s="1"/>
  <c r="I74" i="1" s="1"/>
  <c r="I79" i="1" s="1"/>
  <c r="D97" i="1"/>
  <c r="D50" i="1" s="1"/>
  <c r="D83" i="1"/>
  <c r="D92" i="1" s="1"/>
  <c r="H45" i="1"/>
  <c r="H83" i="1" l="1"/>
  <c r="I81" i="1"/>
  <c r="I95" i="1" s="1"/>
  <c r="J81" i="1"/>
  <c r="E94" i="1"/>
  <c r="I45" i="1"/>
  <c r="I83" i="1" l="1"/>
  <c r="J83" i="1"/>
  <c r="J92" i="1" s="1"/>
  <c r="J95" i="1"/>
  <c r="D7" i="1"/>
  <c r="D51" i="1" s="1"/>
  <c r="D60" i="1" s="1"/>
  <c r="J45" i="1"/>
  <c r="I92" i="1"/>
  <c r="H92" i="1"/>
  <c r="G92" i="1"/>
  <c r="F81" i="1"/>
  <c r="F95" i="1" s="1"/>
  <c r="E51" i="1" l="1"/>
  <c r="F51" i="1" s="1"/>
  <c r="G51" i="1" s="1"/>
  <c r="H51" i="1" s="1"/>
  <c r="I51" i="1" s="1"/>
  <c r="J51" i="1" s="1"/>
  <c r="F83" i="1"/>
  <c r="F92" i="1" s="1"/>
  <c r="E42" i="1"/>
  <c r="E70" i="1" s="1"/>
  <c r="E71" i="1" s="1"/>
  <c r="E74" i="1" s="1"/>
  <c r="E79" i="1" s="1"/>
  <c r="E85" i="1"/>
  <c r="E81" i="1" l="1"/>
  <c r="E95" i="1" s="1"/>
  <c r="E97" i="1" s="1"/>
  <c r="E43" i="1"/>
  <c r="E58" i="1" s="1"/>
  <c r="F58" i="1" s="1"/>
  <c r="G58" i="1" s="1"/>
  <c r="H58" i="1" s="1"/>
  <c r="I58" i="1" s="1"/>
  <c r="J58" i="1" s="1"/>
  <c r="E45" i="1" l="1"/>
  <c r="E50" i="1"/>
  <c r="E60" i="1" s="1"/>
  <c r="F94" i="1"/>
  <c r="F97" i="1" s="1"/>
  <c r="E83" i="1"/>
  <c r="E92" i="1" s="1"/>
  <c r="G94" i="1" l="1"/>
  <c r="G97" i="1" s="1"/>
  <c r="F50" i="1"/>
  <c r="F60" i="1" s="1"/>
  <c r="G50" i="1" l="1"/>
  <c r="G60" i="1" s="1"/>
  <c r="H94" i="1"/>
  <c r="H97" i="1" s="1"/>
  <c r="H50" i="1" l="1"/>
  <c r="H60" i="1" s="1"/>
  <c r="I94" i="1"/>
  <c r="I97" i="1" s="1"/>
  <c r="I50" i="1" l="1"/>
  <c r="I60" i="1" s="1"/>
  <c r="J94" i="1"/>
  <c r="J97" i="1" s="1"/>
  <c r="J50" i="1" s="1"/>
  <c r="J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Cretegny, Laurent</author>
  </authors>
  <commentList>
    <comment ref="D6" authorId="0" shapeId="0" xr:uid="{F48810DC-8BC8-4297-9DA2-76AEA7D59C76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</t>
        </r>
      </text>
    </comment>
    <comment ref="D8" authorId="0" shapeId="0" xr:uid="{EC3AA2B7-F541-4640-80E8-1BB007E4FB70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116)</t>
        </r>
      </text>
    </comment>
    <comment ref="D9" authorId="0" shapeId="0" xr:uid="{D02E160A-FE1E-4D6B-996F-0FFDBD33D718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116)</t>
        </r>
      </text>
    </comment>
    <comment ref="B10" authorId="0" shapeId="0" xr:uid="{8E8D30E1-C9E0-4626-9389-DB025DBC4316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Cormack20, p. 11</t>
        </r>
      </text>
    </comment>
    <comment ref="D10" authorId="0" shapeId="0" xr:uid="{5DA3C8E6-F914-4D5A-B345-2A5BE191D691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116)</t>
        </r>
      </text>
    </comment>
    <comment ref="D11" authorId="0" shapeId="0" xr:uid="{FF129852-A2F6-422C-8E51-C9040E5AE2C9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116)</t>
        </r>
      </text>
    </comment>
    <comment ref="D12" authorId="0" shapeId="0" xr:uid="{8319BA33-B3F6-4D92-922C-EBF3265F44B4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116)</t>
        </r>
      </text>
    </comment>
    <comment ref="D15" authorId="0" shapeId="0" xr:uid="{3B24DFBF-932F-496F-8334-8BD8E081AC4E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123)</t>
        </r>
      </text>
    </comment>
    <comment ref="D16" authorId="0" shapeId="0" xr:uid="{C198A0FB-9A8B-46FE-A611-4A6D2D2373DE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123)</t>
        </r>
      </text>
    </comment>
    <comment ref="D18" authorId="0" shapeId="0" xr:uid="{DF849546-41DD-416A-9AAD-65FE793B3D11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</t>
        </r>
      </text>
    </comment>
    <comment ref="D19" authorId="0" shapeId="0" xr:uid="{B870B1FC-C56C-4AEB-A121-781216426882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117).
Rate is calculated for depreciation only, which accounts for 84% (p. 139-140).</t>
        </r>
      </text>
    </comment>
    <comment ref="D20" authorId="0" shapeId="0" xr:uid="{DADE3011-7623-4B46-BE83-5A0109DFE226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</t>
        </r>
      </text>
    </comment>
    <comment ref="D21" authorId="0" shapeId="0" xr:uid="{A314398A-C6A2-4940-BB00-6257EDBF40BD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133)</t>
        </r>
      </text>
    </comment>
    <comment ref="B22" authorId="0" shapeId="0" xr:uid="{B5857BA4-6ED4-4CA7-9BA1-4D3A1A434486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Valuation 7th, p. 276</t>
        </r>
      </text>
    </comment>
    <comment ref="D25" authorId="0" shapeId="0" xr:uid="{291E00D4-13EB-4EBE-8EB3-BBEC8CA9F9AB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</t>
        </r>
      </text>
    </comment>
    <comment ref="B39" authorId="0" shapeId="0" xr:uid="{BF6E7E07-B94B-49DE-9329-0DB159829CF1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Valuation 7th, p. 270</t>
        </r>
      </text>
    </comment>
    <comment ref="B52" authorId="0" shapeId="0" xr:uid="{43954025-E4B9-492E-883B-75F54C8CF9C2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Valuation 7th, p. 276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Cretegny, Laurent</author>
  </authors>
  <commentList>
    <comment ref="C1" authorId="0" shapeId="0" xr:uid="{A1B33291-E80D-46E2-9A8B-1BB77A0DC6BD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114)</t>
        </r>
      </text>
    </comment>
    <comment ref="K1" authorId="0" shapeId="0" xr:uid="{9DC506AB-9D7D-420D-BB5A-6E7F151C4B6C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117)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Cretegny, Laurent</author>
  </authors>
  <commentList>
    <comment ref="D3" authorId="0" shapeId="0" xr:uid="{6F857CED-EE46-4832-8143-D84198943DD4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122)</t>
        </r>
      </text>
    </comment>
    <comment ref="E3" authorId="0" shapeId="0" xr:uid="{5586B247-49C8-4486-BCF3-8F82AE1943E9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122)</t>
        </r>
      </text>
    </comment>
    <comment ref="F3" authorId="0" shapeId="0" xr:uid="{9B743FA2-9C7C-4A80-8E94-2DE327C925DD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122)</t>
        </r>
      </text>
    </comment>
    <comment ref="C4" authorId="0" shapeId="0" xr:uid="{40EC1E5A-AF50-498F-B695-E0C35ECCD596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121)</t>
        </r>
      </text>
    </comment>
    <comment ref="C5" authorId="0" shapeId="0" xr:uid="{466A717E-8994-4BB7-89AB-66C367E8E108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121)</t>
        </r>
      </text>
    </comment>
    <comment ref="C6" authorId="0" shapeId="0" xr:uid="{CBAFB132-B6B5-4C83-8DFD-50A46441AEF2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Unilever Annual Report and Accounts 2021.pdf (p. 121)</t>
        </r>
      </text>
    </comment>
    <comment ref="B11" authorId="0" shapeId="0" xr:uid="{AA1B8ED5-29CD-4166-9461-F2C6FD63B22E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($ million, 2014)</t>
        </r>
      </text>
    </comment>
    <comment ref="C11" authorId="0" shapeId="0" xr:uid="{EF676E57-84E1-4A3B-8BD4-34926C6F6075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(€ million, 2020)</t>
        </r>
      </text>
    </comment>
    <comment ref="E15" authorId="0" shapeId="0" xr:uid="{4675C85C-3923-4FB6-AB30-BBE690DD97A1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MAKEB</t>
        </r>
      </text>
    </comment>
    <comment ref="E16" authorId="0" shapeId="0" xr:uid="{325116B8-9F50-4CA8-ACCD-771420E3995F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PTAX</t>
        </r>
      </text>
    </comment>
    <comment ref="E17" authorId="0" shapeId="0" xr:uid="{2F7F263A-7548-4484-95C7-7FE60ADFF8CD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VDFP+VMFP</t>
        </r>
      </text>
    </comment>
    <comment ref="E20" authorId="0" shapeId="0" xr:uid="{37BCDE03-911A-422A-88C6-3F5123CADF9B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EVFP</t>
        </r>
      </text>
    </comment>
    <comment ref="E23" authorId="0" shapeId="0" xr:uid="{128C460A-24B2-42A8-9F8F-9927A8B10D57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EVFB</t>
        </r>
      </text>
    </comment>
    <comment ref="E24" authorId="0" shapeId="0" xr:uid="{9D2A4BE6-39F2-4796-A5C7-AF9DD608408B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EVFP-EVFB</t>
        </r>
      </text>
    </comment>
    <comment ref="F30" authorId="0" shapeId="0" xr:uid="{A723CF54-7F9F-41BB-9258-BDDE7EF90DED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($ million, 2014)</t>
        </r>
      </text>
    </comment>
    <comment ref="G30" authorId="0" shapeId="0" xr:uid="{BFF1EA82-DB44-4183-9993-F243F181A913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(€ million, 2020)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Cretegny, Laurent</author>
  </authors>
  <commentList>
    <comment ref="A1" authorId="0" shapeId="0" xr:uid="{9290CAD6-C1B5-46BE-8322-2D91B66074EA}">
      <text>
        <r>
          <rPr>
            <b/>
            <sz val="9"/>
            <color indexed="81"/>
            <rFont val="Tahoma"/>
            <family val="2"/>
          </rPr>
          <t>Cretegny, Laurent:</t>
        </r>
        <r>
          <rPr>
            <sz val="9"/>
            <color indexed="81"/>
            <rFont val="Tahoma"/>
            <family val="2"/>
          </rPr>
          <t xml:space="preserve">
GTAP10A_GTAP-POWER_2014_76x141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<sst xmlns="http://schemas.openxmlformats.org/spreadsheetml/2006/main" count="2016" uniqueCount="631">
  <si>
    <t>Revenue</t>
  </si>
  <si>
    <t>Costs of labour (wages, salaries)</t>
  </si>
  <si>
    <t>Non-product indirect tax</t>
  </si>
  <si>
    <t>Capital income tax</t>
  </si>
  <si>
    <t>Pure profits</t>
  </si>
  <si>
    <t>Total gross profit</t>
  </si>
  <si>
    <t>World</t>
  </si>
  <si>
    <t>The Americas</t>
  </si>
  <si>
    <t>Europe</t>
  </si>
  <si>
    <t>Asia/AMET/RUB</t>
  </si>
  <si>
    <t>Total revenue</t>
  </si>
  <si>
    <t>Cash flow to investors</t>
  </si>
  <si>
    <t>NOPAT</t>
  </si>
  <si>
    <t>ASAM</t>
  </si>
  <si>
    <t>1 m_pdr</t>
  </si>
  <si>
    <t>2 m_wht</t>
  </si>
  <si>
    <t>3 m_gro</t>
  </si>
  <si>
    <t>4 m_v_f</t>
  </si>
  <si>
    <t>5 m_osd</t>
  </si>
  <si>
    <t>6 m_c_b</t>
  </si>
  <si>
    <t>7 m_pfb</t>
  </si>
  <si>
    <t>8 m_ocr</t>
  </si>
  <si>
    <t>9 m_ctl</t>
  </si>
  <si>
    <t>10 m_oap</t>
  </si>
  <si>
    <t>11 m_rmk</t>
  </si>
  <si>
    <t>12 m_wol</t>
  </si>
  <si>
    <t>13 m_frs</t>
  </si>
  <si>
    <t>14 m_fsh</t>
  </si>
  <si>
    <t>15 m_coa</t>
  </si>
  <si>
    <t>16 m_oil</t>
  </si>
  <si>
    <t>17 m_gas</t>
  </si>
  <si>
    <t>18 m_oxt</t>
  </si>
  <si>
    <t>19 m_cmt</t>
  </si>
  <si>
    <t>20 m_omt</t>
  </si>
  <si>
    <t>21 m_vol</t>
  </si>
  <si>
    <t>22 m_mil</t>
  </si>
  <si>
    <t>23 m_pcr</t>
  </si>
  <si>
    <t>24 m_sgr</t>
  </si>
  <si>
    <t>25 m_ofd</t>
  </si>
  <si>
    <t>26 m_b_t</t>
  </si>
  <si>
    <t>27 m_tex</t>
  </si>
  <si>
    <t>28 m_wap</t>
  </si>
  <si>
    <t>29 m_lea</t>
  </si>
  <si>
    <t>30 m_lum</t>
  </si>
  <si>
    <t>31 m_ppp</t>
  </si>
  <si>
    <t>32 m_p_c</t>
  </si>
  <si>
    <t>33 m_chm</t>
  </si>
  <si>
    <t>34 m_bph</t>
  </si>
  <si>
    <t>35 m_rpp</t>
  </si>
  <si>
    <t>36 m_nmm</t>
  </si>
  <si>
    <t>37 m_i_s</t>
  </si>
  <si>
    <t>38 m_nfm</t>
  </si>
  <si>
    <t>39 m_fmp</t>
  </si>
  <si>
    <t>40 m_ele</t>
  </si>
  <si>
    <t>41 m_eeq</t>
  </si>
  <si>
    <t>42 m_ome</t>
  </si>
  <si>
    <t>43 m_mvh</t>
  </si>
  <si>
    <t>44 m_otn</t>
  </si>
  <si>
    <t>45 m_omf</t>
  </si>
  <si>
    <t>46 m_TnD</t>
  </si>
  <si>
    <t>47 m_NuclearBL</t>
  </si>
  <si>
    <t>48 m_CoalBL</t>
  </si>
  <si>
    <t>49 m_GasBL</t>
  </si>
  <si>
    <t>50 m_WindBL</t>
  </si>
  <si>
    <t>51 m_HydroBL</t>
  </si>
  <si>
    <t>52 m_OilBL</t>
  </si>
  <si>
    <t>53 m_OtherBL</t>
  </si>
  <si>
    <t>54 m_GasP</t>
  </si>
  <si>
    <t>55 m_HydroP</t>
  </si>
  <si>
    <t>56 m_OilP</t>
  </si>
  <si>
    <t>57 m_SolarP</t>
  </si>
  <si>
    <t>58 m_gdt</t>
  </si>
  <si>
    <t>59 m_wtr</t>
  </si>
  <si>
    <t>60 m_cns</t>
  </si>
  <si>
    <t>61 m_trd</t>
  </si>
  <si>
    <t>62 m_afs</t>
  </si>
  <si>
    <t>63 m_otp</t>
  </si>
  <si>
    <t>64 m_wtp</t>
  </si>
  <si>
    <t>65 m_atp</t>
  </si>
  <si>
    <t>66 m_whs</t>
  </si>
  <si>
    <t>67 m_cmn</t>
  </si>
  <si>
    <t>68 m_ofi</t>
  </si>
  <si>
    <t>69 m_ins</t>
  </si>
  <si>
    <t>70 m_rsa</t>
  </si>
  <si>
    <t>71 m_obs</t>
  </si>
  <si>
    <t>72 m_ros</t>
  </si>
  <si>
    <t>73 m_osg</t>
  </si>
  <si>
    <t>74 m_edu</t>
  </si>
  <si>
    <t>75 m_hht</t>
  </si>
  <si>
    <t>76 m_dwe</t>
  </si>
  <si>
    <t>77 d_pdr</t>
  </si>
  <si>
    <t>78 d_wht</t>
  </si>
  <si>
    <t>79 d_gro</t>
  </si>
  <si>
    <t>80 d_v_f</t>
  </si>
  <si>
    <t>81 d_osd</t>
  </si>
  <si>
    <t>82 d_c_b</t>
  </si>
  <si>
    <t>83 d_pfb</t>
  </si>
  <si>
    <t>84 d_ocr</t>
  </si>
  <si>
    <t>85 d_ctl</t>
  </si>
  <si>
    <t>86 d_oap</t>
  </si>
  <si>
    <t>87 d_rmk</t>
  </si>
  <si>
    <t>88 d_wol</t>
  </si>
  <si>
    <t>89 d_frs</t>
  </si>
  <si>
    <t>90 d_fsh</t>
  </si>
  <si>
    <t>91 d_coa</t>
  </si>
  <si>
    <t>92 d_oil</t>
  </si>
  <si>
    <t>93 d_gas</t>
  </si>
  <si>
    <t>94 d_oxt</t>
  </si>
  <si>
    <t>95 d_cmt</t>
  </si>
  <si>
    <t>96 d_omt</t>
  </si>
  <si>
    <t>97 d_vol</t>
  </si>
  <si>
    <t>98 d_mil</t>
  </si>
  <si>
    <t>99 d_pcr</t>
  </si>
  <si>
    <t>100 d_sgr</t>
  </si>
  <si>
    <t>101 d_ofd</t>
  </si>
  <si>
    <t>102 d_b_t</t>
  </si>
  <si>
    <t>103 d_tex</t>
  </si>
  <si>
    <t>104 d_wap</t>
  </si>
  <si>
    <t>105 d_lea</t>
  </si>
  <si>
    <t>106 d_lum</t>
  </si>
  <si>
    <t>107 d_ppp</t>
  </si>
  <si>
    <t>108 d_p_c</t>
  </si>
  <si>
    <t>109 d_chm</t>
  </si>
  <si>
    <t>110 d_bph</t>
  </si>
  <si>
    <t>111 d_rpp</t>
  </si>
  <si>
    <t>112 d_nmm</t>
  </si>
  <si>
    <t>113 d_i_s</t>
  </si>
  <si>
    <t>114 d_nfm</t>
  </si>
  <si>
    <t>115 d_fmp</t>
  </si>
  <si>
    <t>116 d_ele</t>
  </si>
  <si>
    <t>117 d_eeq</t>
  </si>
  <si>
    <t>118 d_ome</t>
  </si>
  <si>
    <t>119 d_mvh</t>
  </si>
  <si>
    <t>120 d_otn</t>
  </si>
  <si>
    <t>121 d_omf</t>
  </si>
  <si>
    <t>122 d_TnD</t>
  </si>
  <si>
    <t>123 d_NuclearBL</t>
  </si>
  <si>
    <t>124 d_CoalBL</t>
  </si>
  <si>
    <t>125 d_GasBL</t>
  </si>
  <si>
    <t>126 d_WindBL</t>
  </si>
  <si>
    <t>127 d_HydroBL</t>
  </si>
  <si>
    <t>128 d_OilBL</t>
  </si>
  <si>
    <t>129 d_OtherBL</t>
  </si>
  <si>
    <t>130 d_GasP</t>
  </si>
  <si>
    <t>131 d_HydroP</t>
  </si>
  <si>
    <t>132 d_OilP</t>
  </si>
  <si>
    <t>133 d_SolarP</t>
  </si>
  <si>
    <t>134 d_gdt</t>
  </si>
  <si>
    <t>135 d_wtr</t>
  </si>
  <si>
    <t>136 d_cns</t>
  </si>
  <si>
    <t>137 d_trd</t>
  </si>
  <si>
    <t>138 d_afs</t>
  </si>
  <si>
    <t>139 d_otp</t>
  </si>
  <si>
    <t>140 d_wtp</t>
  </si>
  <si>
    <t>141 d_atp</t>
  </si>
  <si>
    <t>142 d_whs</t>
  </si>
  <si>
    <t>143 d_cmn</t>
  </si>
  <si>
    <t>144 d_ofi</t>
  </si>
  <si>
    <t>145 d_ins</t>
  </si>
  <si>
    <t>146 d_rsa</t>
  </si>
  <si>
    <t>147 d_obs</t>
  </si>
  <si>
    <t>148 d_ros</t>
  </si>
  <si>
    <t>149 d_osg</t>
  </si>
  <si>
    <t>150 d_edu</t>
  </si>
  <si>
    <t>151 d_hht</t>
  </si>
  <si>
    <t>152 d_dwe</t>
  </si>
  <si>
    <t>153 a_pdr</t>
  </si>
  <si>
    <t>154 a_wht</t>
  </si>
  <si>
    <t>155 a_gro</t>
  </si>
  <si>
    <t>156 a_v_f</t>
  </si>
  <si>
    <t>157 a_osd</t>
  </si>
  <si>
    <t>158 a_c_b</t>
  </si>
  <si>
    <t>159 a_pfb</t>
  </si>
  <si>
    <t>160 a_ocr</t>
  </si>
  <si>
    <t>161 a_ctl</t>
  </si>
  <si>
    <t>162 a_oap</t>
  </si>
  <si>
    <t>163 a_rmk</t>
  </si>
  <si>
    <t>164 a_wol</t>
  </si>
  <si>
    <t>165 a_frs</t>
  </si>
  <si>
    <t>166 a_fsh</t>
  </si>
  <si>
    <t>167 a_coa</t>
  </si>
  <si>
    <t>168 a_oil</t>
  </si>
  <si>
    <t>169 a_gas</t>
  </si>
  <si>
    <t>170 a_oxt</t>
  </si>
  <si>
    <t>171 a_cmt</t>
  </si>
  <si>
    <t>172 a_omt</t>
  </si>
  <si>
    <t>173 a_vol</t>
  </si>
  <si>
    <t>174 a_mil</t>
  </si>
  <si>
    <t>175 a_pcr</t>
  </si>
  <si>
    <t>176 a_sgr</t>
  </si>
  <si>
    <t>177 a_ofd</t>
  </si>
  <si>
    <t>178 a_b_t</t>
  </si>
  <si>
    <t>179 a_tex</t>
  </si>
  <si>
    <t>180 a_wap</t>
  </si>
  <si>
    <t>181 a_lea</t>
  </si>
  <si>
    <t>182 a_lum</t>
  </si>
  <si>
    <t>183 a_ppp</t>
  </si>
  <si>
    <t>184 a_p_c</t>
  </si>
  <si>
    <t>185 a_chm</t>
  </si>
  <si>
    <t>186 a_bph</t>
  </si>
  <si>
    <t>187 a_rpp</t>
  </si>
  <si>
    <t>188 a_nmm</t>
  </si>
  <si>
    <t>189 a_i_s</t>
  </si>
  <si>
    <t>190 a_nfm</t>
  </si>
  <si>
    <t>191 a_fmp</t>
  </si>
  <si>
    <t>192 a_ele</t>
  </si>
  <si>
    <t>193 a_eeq</t>
  </si>
  <si>
    <t>194 a_ome</t>
  </si>
  <si>
    <t>195 a_mvh</t>
  </si>
  <si>
    <t>196 a_otn</t>
  </si>
  <si>
    <t>197 a_omf</t>
  </si>
  <si>
    <t>198 a_TnD</t>
  </si>
  <si>
    <t>199 a_NuclearBL</t>
  </si>
  <si>
    <t>200 a_CoalBL</t>
  </si>
  <si>
    <t>201 a_GasBL</t>
  </si>
  <si>
    <t>202 a_WindBL</t>
  </si>
  <si>
    <t>203 a_HydroBL</t>
  </si>
  <si>
    <t>204 a_OilBL</t>
  </si>
  <si>
    <t>205 a_OtherBL</t>
  </si>
  <si>
    <t>206 a_GasP</t>
  </si>
  <si>
    <t>207 a_HydroP</t>
  </si>
  <si>
    <t>208 a_OilP</t>
  </si>
  <si>
    <t>209 a_SolarP</t>
  </si>
  <si>
    <t>210 a_gdt</t>
  </si>
  <si>
    <t>211 a_wtr</t>
  </si>
  <si>
    <t>212 a_cns</t>
  </si>
  <si>
    <t>213 a_trd</t>
  </si>
  <si>
    <t>214 a_afs</t>
  </si>
  <si>
    <t>215 a_otp</t>
  </si>
  <si>
    <t>216 a_wtp</t>
  </si>
  <si>
    <t>217 a_atp</t>
  </si>
  <si>
    <t>218 a_whs</t>
  </si>
  <si>
    <t>219 a_cmn</t>
  </si>
  <si>
    <t>220 a_ofi</t>
  </si>
  <si>
    <t>221 a_ins</t>
  </si>
  <si>
    <t>222 a_rsa</t>
  </si>
  <si>
    <t>223 a_obs</t>
  </si>
  <si>
    <t>224 a_ros</t>
  </si>
  <si>
    <t>225 a_osg</t>
  </si>
  <si>
    <t>226 a_edu</t>
  </si>
  <si>
    <t>227 a_hht</t>
  </si>
  <si>
    <t>228 a_dwe</t>
  </si>
  <si>
    <t>229 Land</t>
  </si>
  <si>
    <t>230 UnSklab</t>
  </si>
  <si>
    <t>231 SKlab</t>
  </si>
  <si>
    <t>232 Capital</t>
  </si>
  <si>
    <t>233 NatlRes</t>
  </si>
  <si>
    <t>234 tmm_world</t>
  </si>
  <si>
    <t>235 tee_world</t>
  </si>
  <si>
    <t>236 tssm_T1pdr</t>
  </si>
  <si>
    <t>237 tssm_T2wht</t>
  </si>
  <si>
    <t>238 tssm_T3gro</t>
  </si>
  <si>
    <t>239 tssm_T4v_f</t>
  </si>
  <si>
    <t>240 tssm_T5osd</t>
  </si>
  <si>
    <t>241 tssm_T6c_b</t>
  </si>
  <si>
    <t>242 tssm_T7pfb</t>
  </si>
  <si>
    <t>243 tssm_T8ocr</t>
  </si>
  <si>
    <t>244 tssm_T9ctl</t>
  </si>
  <si>
    <t>245 tssm_T10oap</t>
  </si>
  <si>
    <t>246 tssm_T11rmk</t>
  </si>
  <si>
    <t>247 tssm_T12wol</t>
  </si>
  <si>
    <t>248 tssm_T13frs</t>
  </si>
  <si>
    <t>249 tssm_T14fsh</t>
  </si>
  <si>
    <t>250 tssm_T15coa</t>
  </si>
  <si>
    <t>251 tssm_T16oil</t>
  </si>
  <si>
    <t>252 tssm_T17gas</t>
  </si>
  <si>
    <t>253 tssm_T18oxt</t>
  </si>
  <si>
    <t>254 tssm_T19cmt</t>
  </si>
  <si>
    <t>255 tssm_T20omt</t>
  </si>
  <si>
    <t>256 tssm_T21vol</t>
  </si>
  <si>
    <t>257 tssm_T22mil</t>
  </si>
  <si>
    <t>258 tssm_T23pcr</t>
  </si>
  <si>
    <t>259 tssm_T24sgr</t>
  </si>
  <si>
    <t>260 tssm_T25ofd</t>
  </si>
  <si>
    <t>261 tssm_T26b_t</t>
  </si>
  <si>
    <t>262 tssm_T27tex</t>
  </si>
  <si>
    <t>263 tssm_T28wap</t>
  </si>
  <si>
    <t>264 tssm_T29lea</t>
  </si>
  <si>
    <t>265 tssm_T30lum</t>
  </si>
  <si>
    <t>266 tssm_T31ppp</t>
  </si>
  <si>
    <t>267 tssm_T32p_c</t>
  </si>
  <si>
    <t>268 tssm_T33chm</t>
  </si>
  <si>
    <t>269 tssm_T34bph</t>
  </si>
  <si>
    <t>270 tssm_T35rpp</t>
  </si>
  <si>
    <t>271 tssm_T36nmm</t>
  </si>
  <si>
    <t>272 tssm_T37i_s</t>
  </si>
  <si>
    <t>273 tssm_T38nfm</t>
  </si>
  <si>
    <t>274 tssm_T39fmp</t>
  </si>
  <si>
    <t>275 tssm_T40ele</t>
  </si>
  <si>
    <t>276 tssm_T41eeq</t>
  </si>
  <si>
    <t>277 tssm_T42ome</t>
  </si>
  <si>
    <t>278 tssm_T43mvh</t>
  </si>
  <si>
    <t>279 tssm_T44otn</t>
  </si>
  <si>
    <t>280 tssm_T45omf</t>
  </si>
  <si>
    <t>281 tssm_T46TnD</t>
  </si>
  <si>
    <t>282 tssm_T47Nucl</t>
  </si>
  <si>
    <t>283 tssm_T48Coal</t>
  </si>
  <si>
    <t>284 tssm_T49GasB</t>
  </si>
  <si>
    <t>285 tssm_T50Wind</t>
  </si>
  <si>
    <t>286 tssm_T51Hydr</t>
  </si>
  <si>
    <t>287 tssm_T52OilB</t>
  </si>
  <si>
    <t>288 tssm_T53Othe</t>
  </si>
  <si>
    <t>289 tssm_T54GasP</t>
  </si>
  <si>
    <t>290 tssm_T55Hydr</t>
  </si>
  <si>
    <t>291 tssm_T56OilP</t>
  </si>
  <si>
    <t>292 tssm_T57Sola</t>
  </si>
  <si>
    <t>293 tssm_T58gdt</t>
  </si>
  <si>
    <t>294 tssm_T59wtr</t>
  </si>
  <si>
    <t>295 tssm_T60cns</t>
  </si>
  <si>
    <t>296 tssm_T61trd</t>
  </si>
  <si>
    <t>297 tssm_T62afs</t>
  </si>
  <si>
    <t>298 tssm_T63otp</t>
  </si>
  <si>
    <t>299 tssm_T64wtp</t>
  </si>
  <si>
    <t>300 tssm_T65atp</t>
  </si>
  <si>
    <t>301 tssm_T66whs</t>
  </si>
  <si>
    <t>302 tssm_T67cmn</t>
  </si>
  <si>
    <t>303 tssm_T68ofi</t>
  </si>
  <si>
    <t>304 tssm_T69ins</t>
  </si>
  <si>
    <t>305 tssm_T70rsa</t>
  </si>
  <si>
    <t>306 tssm_T71obs</t>
  </si>
  <si>
    <t>307 tssm_T72ros</t>
  </si>
  <si>
    <t>308 tssm_T73osg</t>
  </si>
  <si>
    <t>309 tssm_T74edu</t>
  </si>
  <si>
    <t>310 tssm_T75hht</t>
  </si>
  <si>
    <t>311 tssm_T76dwe</t>
  </si>
  <si>
    <t>312 tssd_T1pdr</t>
  </si>
  <si>
    <t>313 tssd_T2wht</t>
  </si>
  <si>
    <t>314 tssd_T3gro</t>
  </si>
  <si>
    <t>315 tssd_T4v_f</t>
  </si>
  <si>
    <t>316 tssd_T5osd</t>
  </si>
  <si>
    <t>317 tssd_T6c_b</t>
  </si>
  <si>
    <t>318 tssd_T7pfb</t>
  </si>
  <si>
    <t>319 tssd_T8ocr</t>
  </si>
  <si>
    <t>320 tssd_T9ctl</t>
  </si>
  <si>
    <t>321 tssd_T10oap</t>
  </si>
  <si>
    <t>322 tssd_T11rmk</t>
  </si>
  <si>
    <t>323 tssd_T12wol</t>
  </si>
  <si>
    <t>324 tssd_T13frs</t>
  </si>
  <si>
    <t>325 tssd_T14fsh</t>
  </si>
  <si>
    <t>326 tssd_T15coa</t>
  </si>
  <si>
    <t>327 tssd_T16oil</t>
  </si>
  <si>
    <t>328 tssd_T17gas</t>
  </si>
  <si>
    <t>329 tssd_T18oxt</t>
  </si>
  <si>
    <t>330 tssd_T19cmt</t>
  </si>
  <si>
    <t>331 tssd_T20omt</t>
  </si>
  <si>
    <t>332 tssd_T21vol</t>
  </si>
  <si>
    <t>333 tssd_T22mil</t>
  </si>
  <si>
    <t>334 tssd_T23pcr</t>
  </si>
  <si>
    <t>335 tssd_T24sgr</t>
  </si>
  <si>
    <t>336 tssd_T25ofd</t>
  </si>
  <si>
    <t>337 tssd_T26b_t</t>
  </si>
  <si>
    <t>338 tssd_T27tex</t>
  </si>
  <si>
    <t>339 tssd_T28wap</t>
  </si>
  <si>
    <t>340 tssd_T29lea</t>
  </si>
  <si>
    <t>341 tssd_T30lum</t>
  </si>
  <si>
    <t>342 tssd_T31ppp</t>
  </si>
  <si>
    <t>343 tssd_T32p_c</t>
  </si>
  <si>
    <t>344 tssd_T33chm</t>
  </si>
  <si>
    <t>345 tssd_T34bph</t>
  </si>
  <si>
    <t>346 tssd_T35rpp</t>
  </si>
  <si>
    <t>347 tssd_T36nmm</t>
  </si>
  <si>
    <t>348 tssd_T37i_s</t>
  </si>
  <si>
    <t>349 tssd_T38nfm</t>
  </si>
  <si>
    <t>350 tssd_T39fmp</t>
  </si>
  <si>
    <t>351 tssd_T40ele</t>
  </si>
  <si>
    <t>352 tssd_T41eeq</t>
  </si>
  <si>
    <t>353 tssd_T42ome</t>
  </si>
  <si>
    <t>354 tssd_T43mvh</t>
  </si>
  <si>
    <t>355 tssd_T44otn</t>
  </si>
  <si>
    <t>356 tssd_T45omf</t>
  </si>
  <si>
    <t>357 tssd_T46TnD</t>
  </si>
  <si>
    <t>358 tssd_T47Nucl</t>
  </si>
  <si>
    <t>359 tssd_T48Coal</t>
  </si>
  <si>
    <t>360 tssd_T49GasB</t>
  </si>
  <si>
    <t>361 tssd_T50Wind</t>
  </si>
  <si>
    <t>362 tssd_T51Hydr</t>
  </si>
  <si>
    <t>363 tssd_T52OilB</t>
  </si>
  <si>
    <t>364 tssd_T53Othe</t>
  </si>
  <si>
    <t>365 tssd_T54GasP</t>
  </si>
  <si>
    <t>366 tssd_T55Hydr</t>
  </si>
  <si>
    <t>367 tssd_T56OilP</t>
  </si>
  <si>
    <t>368 tssd_T57Sola</t>
  </si>
  <si>
    <t>369 tssd_T58gdt</t>
  </si>
  <si>
    <t>370 tssd_T59wtr</t>
  </si>
  <si>
    <t>371 tssd_T60cns</t>
  </si>
  <si>
    <t>372 tssd_T61trd</t>
  </si>
  <si>
    <t>373 tssd_T62afs</t>
  </si>
  <si>
    <t>374 tssd_T63otp</t>
  </si>
  <si>
    <t>375 tssd_T64wtp</t>
  </si>
  <si>
    <t>376 tssd_T65atp</t>
  </si>
  <si>
    <t>377 tssd_T66whs</t>
  </si>
  <si>
    <t>378 tssd_T67cmn</t>
  </si>
  <si>
    <t>379 tssd_T68ofi</t>
  </si>
  <si>
    <t>380 tssd_T69ins</t>
  </si>
  <si>
    <t>381 tssd_T70rsa</t>
  </si>
  <si>
    <t>382 tssd_T71obs</t>
  </si>
  <si>
    <t>383 tssd_T72ros</t>
  </si>
  <si>
    <t>384 tssd_T73osg</t>
  </si>
  <si>
    <t>385 tssd_T74edu</t>
  </si>
  <si>
    <t>386 tssd_T75hht</t>
  </si>
  <si>
    <t>387 tssd_T76dwe</t>
  </si>
  <si>
    <t>388 tf_Land</t>
  </si>
  <si>
    <t>389 tf_UnSklab</t>
  </si>
  <si>
    <t>390 tf_SKlab</t>
  </si>
  <si>
    <t>391 tf_Capital</t>
  </si>
  <si>
    <t>392 tf_NatlRes</t>
  </si>
  <si>
    <t>393 otp_world</t>
  </si>
  <si>
    <t>394 wtp_world</t>
  </si>
  <si>
    <t>395 atp_world</t>
  </si>
  <si>
    <t>396 otp_pvst</t>
  </si>
  <si>
    <t>397 wtp_pvst</t>
  </si>
  <si>
    <t>398 atp_pvst</t>
  </si>
  <si>
    <t>399 ww_world</t>
  </si>
  <si>
    <t>400 REGHOUS</t>
  </si>
  <si>
    <t>401 PRIV</t>
  </si>
  <si>
    <t>402 PRODTAX</t>
  </si>
  <si>
    <t>403 DIRTAX</t>
  </si>
  <si>
    <t>404 GOVT</t>
  </si>
  <si>
    <t>405 CGDS</t>
  </si>
  <si>
    <t>Total</t>
  </si>
  <si>
    <t>Sector</t>
  </si>
  <si>
    <t>Intermediate demand</t>
  </si>
  <si>
    <t>(mil, 22)</t>
  </si>
  <si>
    <t>(ofd, 25)</t>
  </si>
  <si>
    <t>(ppp, 31)</t>
  </si>
  <si>
    <t>(chm, 33)</t>
  </si>
  <si>
    <t>Chemicals</t>
  </si>
  <si>
    <t>Dairy</t>
  </si>
  <si>
    <t>Share</t>
  </si>
  <si>
    <t>Sectors</t>
  </si>
  <si>
    <t>Firm</t>
  </si>
  <si>
    <t>Other Food</t>
  </si>
  <si>
    <t>Pulp, Paper</t>
  </si>
  <si>
    <t>EBITDA</t>
  </si>
  <si>
    <t>Return to capital (dep, int &amp; div)</t>
  </si>
  <si>
    <t>Goodwill and intangible assets</t>
  </si>
  <si>
    <t>Total Balance Sheet</t>
  </si>
  <si>
    <t>Income Statement</t>
  </si>
  <si>
    <t>Statement of Financial Position</t>
  </si>
  <si>
    <t>Foods &amp; Refreshment (22, 25)</t>
  </si>
  <si>
    <t>Beauty &amp; Personal Care (33)</t>
  </si>
  <si>
    <t>Home Care (31)</t>
  </si>
  <si>
    <t>(22, 25, 31, 33)</t>
  </si>
  <si>
    <t>Potential Aggregation</t>
  </si>
  <si>
    <t>Balance sheet check</t>
  </si>
  <si>
    <t>Assumptions</t>
  </si>
  <si>
    <t>Indirect Cash Flow</t>
  </si>
  <si>
    <t>(€ million, 2020)</t>
  </si>
  <si>
    <t>Current Aggregation (Version 3.7)</t>
  </si>
  <si>
    <t>(USA, 33)</t>
  </si>
  <si>
    <t>Output</t>
  </si>
  <si>
    <t>Quantity</t>
  </si>
  <si>
    <t>Mill$</t>
  </si>
  <si>
    <t>YOY%</t>
  </si>
  <si>
    <t>US</t>
  </si>
  <si>
    <t>_Macro</t>
  </si>
  <si>
    <t>Price</t>
  </si>
  <si>
    <t>Unit$</t>
  </si>
  <si>
    <t>Variable</t>
  </si>
  <si>
    <t>Measure</t>
  </si>
  <si>
    <t>Unit</t>
  </si>
  <si>
    <t>Style</t>
  </si>
  <si>
    <t>Region</t>
  </si>
  <si>
    <t>Commodity</t>
  </si>
  <si>
    <t>IntermDem</t>
  </si>
  <si>
    <t>EndowSupp</t>
  </si>
  <si>
    <t>Labour</t>
  </si>
  <si>
    <t>RealTaxRev</t>
  </si>
  <si>
    <t>YOY</t>
  </si>
  <si>
    <t>FirmDem</t>
  </si>
  <si>
    <t>Capital</t>
  </si>
  <si>
    <t>Based on Updated Coefficients</t>
  </si>
  <si>
    <t>Based on Qty/Price YOY%</t>
  </si>
  <si>
    <t>Cash and equivalents</t>
  </si>
  <si>
    <t>Cost of sales</t>
  </si>
  <si>
    <t>Operating expenses (Costs of labour)</t>
  </si>
  <si>
    <t>Corporate tax (Capital income tax)</t>
  </si>
  <si>
    <t>Underlying effective debt interest rate</t>
  </si>
  <si>
    <t>Capital expenditure (on non-financial assets)</t>
  </si>
  <si>
    <t>Net change in equity</t>
  </si>
  <si>
    <t>Dividends paid</t>
  </si>
  <si>
    <t>Cash flow check</t>
  </si>
  <si>
    <t>Opening cash and cash equivalents</t>
  </si>
  <si>
    <t>Closing cash and cash equivalents</t>
  </si>
  <si>
    <t>Net change in cash and cash equivalents</t>
  </si>
  <si>
    <t>Depreciation, amortisation and impairment</t>
  </si>
  <si>
    <t>Net income</t>
  </si>
  <si>
    <t>EBITDA (Cash flow from operating activities)</t>
  </si>
  <si>
    <t>Income statement check</t>
  </si>
  <si>
    <t>Forecasting Assumptions</t>
  </si>
  <si>
    <t>YOY %-change from IAM</t>
  </si>
  <si>
    <t>Share-adjusted YOY %-change from IAM</t>
  </si>
  <si>
    <t>Merchandise sales</t>
  </si>
  <si>
    <t>Membership fees</t>
  </si>
  <si>
    <t>Revenues</t>
  </si>
  <si>
    <t>Merchandise costs</t>
  </si>
  <si>
    <t>Selling, general, and administrative</t>
  </si>
  <si>
    <t>Interest expense</t>
  </si>
  <si>
    <t>Interest income</t>
  </si>
  <si>
    <t>Other income</t>
  </si>
  <si>
    <t>Earnings before taxes</t>
  </si>
  <si>
    <t>Provision for income taxes</t>
  </si>
  <si>
    <t>Net income, consolidated</t>
  </si>
  <si>
    <t>Net income, noncontrolling interests</t>
  </si>
  <si>
    <t>Depreciation</t>
  </si>
  <si>
    <t>EBITA, adjusted</t>
  </si>
  <si>
    <t>EBITA, unadjusted</t>
  </si>
  <si>
    <t>Operating lease interest</t>
  </si>
  <si>
    <t>Operating cash taxes</t>
  </si>
  <si>
    <t>Adjusted net income</t>
  </si>
  <si>
    <t>Taxes related to nonoperating accounts</t>
  </si>
  <si>
    <t>Other nonoperating taxes</t>
  </si>
  <si>
    <t>Operating taxes deferred</t>
  </si>
  <si>
    <t>NOPAT and Its Reconciliation to Net Income</t>
  </si>
  <si>
    <t>Costco</t>
  </si>
  <si>
    <t>Unilever</t>
  </si>
  <si>
    <t>Remaining items</t>
  </si>
  <si>
    <t>Operating income/profit</t>
  </si>
  <si>
    <t>Gross cash flow</t>
  </si>
  <si>
    <t>Decrease (increase) in working capital</t>
  </si>
  <si>
    <t>Decrease (increase) in capitalized operating leases</t>
  </si>
  <si>
    <t>Decrease (increase) in other assets, net of liabilities</t>
  </si>
  <si>
    <t>Free cash flow</t>
  </si>
  <si>
    <t>Decrease (increase) in excess cash</t>
  </si>
  <si>
    <t>Decrease (increase) in tax credit carryforward</t>
  </si>
  <si>
    <t>Decrease (increase) in long-term debt and capital leases</t>
  </si>
  <si>
    <t>Cash flow to debt and debt equivalents</t>
  </si>
  <si>
    <t>Nonoperating deferred income taxes</t>
  </si>
  <si>
    <t>Repurchases of common stock</t>
  </si>
  <si>
    <t>Dividends</t>
  </si>
  <si>
    <t>Cash flow to equity and equity equivalents</t>
  </si>
  <si>
    <t>Less: Capital expenditures</t>
  </si>
  <si>
    <t>Reconciliation of cash flow to investors</t>
  </si>
  <si>
    <t>Unexplained foreign-currency translation</t>
  </si>
  <si>
    <t>Free Cash Flow and Cash Flow to Investors</t>
  </si>
  <si>
    <t>Payments to (investments in) noncontrolling interests</t>
  </si>
  <si>
    <t>Shares issued for stock-based compensation, net</t>
  </si>
  <si>
    <t>Depreciation and amortization</t>
  </si>
  <si>
    <t>Non-cash lease expense</t>
  </si>
  <si>
    <t>Stock-based compensation</t>
  </si>
  <si>
    <t>Other non-cash operating activities, net</t>
  </si>
  <si>
    <t>Deferred income taxes</t>
  </si>
  <si>
    <t>Changes in operating assets and liabilities</t>
  </si>
  <si>
    <t>Merchandise inventories</t>
  </si>
  <si>
    <t>Accounts payable</t>
  </si>
  <si>
    <t>Other operating assets and liabilities, net</t>
  </si>
  <si>
    <t>Net cash provided by operating activities</t>
  </si>
  <si>
    <t>Purchases of short-term investments</t>
  </si>
  <si>
    <t>Maturities and sales of short-term investments</t>
  </si>
  <si>
    <t>Additions to property and equipment</t>
  </si>
  <si>
    <t>Acquisitions</t>
  </si>
  <si>
    <t>Other investing activities, net</t>
  </si>
  <si>
    <t>Net cash used in investing activities</t>
  </si>
  <si>
    <t>Change in bank payments outstanding</t>
  </si>
  <si>
    <t>Proceeds from short-term borrowings</t>
  </si>
  <si>
    <t>Proceeds from issuance of long-term debt</t>
  </si>
  <si>
    <t>Repayments of long-term debt</t>
  </si>
  <si>
    <t>Tax withholdings on stock-based awards</t>
  </si>
  <si>
    <t>Cash dividend payments</t>
  </si>
  <si>
    <t>Other financing activities, net</t>
  </si>
  <si>
    <t>Net cash used in financing activities</t>
  </si>
  <si>
    <t>Cash and cash equivalents at the beginning of the year</t>
  </si>
  <si>
    <t>Effect of foreign exchange rate changes</t>
  </si>
  <si>
    <t>Cash and cash equivalents at the end of the year</t>
  </si>
  <si>
    <t>Consolidated Statements of Cash Flows</t>
  </si>
  <si>
    <t>Cash flow from operating activities</t>
  </si>
  <si>
    <t>Income tax paid</t>
  </si>
  <si>
    <t>Interest received</t>
  </si>
  <si>
    <t>Interest paid</t>
  </si>
  <si>
    <t>Dividends from non-current investments</t>
  </si>
  <si>
    <t>Net finance costs</t>
  </si>
  <si>
    <t>Net income/profit</t>
  </si>
  <si>
    <t>Taxation</t>
  </si>
  <si>
    <t>Capital element of lease rental payments</t>
  </si>
  <si>
    <t>Interest payments (linked to debt)</t>
  </si>
  <si>
    <t>Other balance sheet movements</t>
  </si>
  <si>
    <t>Other cash movements from operations</t>
  </si>
  <si>
    <t>Other cash movements in invested capital</t>
  </si>
  <si>
    <t>Other nonoperating cash flows</t>
  </si>
  <si>
    <t>Other income and balance sheet movements</t>
  </si>
  <si>
    <t>Underlying effective tax rate on EBT</t>
  </si>
  <si>
    <t>Corporate tax on EBT</t>
  </si>
  <si>
    <t>Capital expenditures</t>
  </si>
  <si>
    <t>Net change in other liabilities</t>
  </si>
  <si>
    <t>Net change in other equity equivalents</t>
  </si>
  <si>
    <t>Net change in debt</t>
  </si>
  <si>
    <t>Underlying effective dividend rate</t>
  </si>
  <si>
    <t>Fixed debt to EBITDA ratio</t>
  </si>
  <si>
    <t>To be linked to Inv %-change from IAM</t>
  </si>
  <si>
    <t>Assumptions to be considered</t>
  </si>
  <si>
    <t>Constant rate</t>
  </si>
  <si>
    <t>Fixed Capex to revenue ratio</t>
  </si>
  <si>
    <t>K(t) = [ I(t) + K(t-1) ] / [1 + δ]</t>
  </si>
  <si>
    <t>No change</t>
  </si>
  <si>
    <t>Decrease (increase) in debt</t>
  </si>
  <si>
    <t>Decrease (increase) in other liabilities</t>
  </si>
  <si>
    <t>Included in debt</t>
  </si>
  <si>
    <t>Decrease (increase) in equity</t>
  </si>
  <si>
    <t>Decrease (increase) in other equity equivalents</t>
  </si>
  <si>
    <t>Increase (decrease) in cash and cash equivalents</t>
  </si>
  <si>
    <t>3a</t>
  </si>
  <si>
    <t>3b</t>
  </si>
  <si>
    <t>3c</t>
  </si>
  <si>
    <t>From cash flow residual</t>
  </si>
  <si>
    <t>From cash flow calculation</t>
  </si>
  <si>
    <t>4b</t>
  </si>
  <si>
    <t>4a</t>
  </si>
  <si>
    <t>Retained earnings</t>
  </si>
  <si>
    <t>Shareholders' equity</t>
  </si>
  <si>
    <t>RE(t) = RE(t-1) + NI(t) - Div(t)</t>
  </si>
  <si>
    <t>From income statement</t>
  </si>
  <si>
    <t>Balanced (2025)</t>
  </si>
  <si>
    <t>Unbalanced (2025)</t>
  </si>
  <si>
    <t>EBITDA YOY %-change from IAM</t>
  </si>
  <si>
    <t>Share-(un)adjusted YOY %-change from IAM</t>
  </si>
  <si>
    <t>YOY %-change from IAM (Total)</t>
  </si>
  <si>
    <t>Depreciation rate (incl. amortisation)</t>
  </si>
  <si>
    <t>Geometric rate on net physical assets</t>
  </si>
  <si>
    <t>For base year reconciliation only</t>
  </si>
  <si>
    <t>Current liabilities</t>
  </si>
  <si>
    <t>Non-current liabilities (debt)</t>
  </si>
  <si>
    <t>Shareholders' equity (incl. non-controlling interests)</t>
  </si>
  <si>
    <t>OpeningCash(t) = ClosingCash(t-1)</t>
  </si>
  <si>
    <t>∆Debt = Debt(t) - Debt(t-1)</t>
  </si>
  <si>
    <t>Closure - Income statement residual</t>
  </si>
  <si>
    <t>Closure - Cash flow residual</t>
  </si>
  <si>
    <t>Closure - Total cash</t>
  </si>
  <si>
    <t>Property, plant and equipment</t>
  </si>
  <si>
    <t>Assets not elsewhere classified</t>
  </si>
  <si>
    <t>Depreciation (incl. amortisation)</t>
  </si>
  <si>
    <t>EBITA (Operating income/profit)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</si>
</sst>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color rgb="FF7030A0"/>
      <name val="Arial"/>
      <family val="2"/>
    </font>
    <font>
      <i/>
      <sz val="10"/>
      <color rgb="FF7030A0"/>
      <name val="Arial"/>
      <family val="2"/>
    </font>
    <font>
      <sz val="10"/>
      <name val="Arial"/>
      <family val="2"/>
    </font>
    <font>
      <sz val="10"/>
      <color theme="1" tint="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3" fontId="0" fillId="0" borderId="1" xfId="0" applyNumberFormat="1" applyFill="1" applyBorder="1"/>
    <xf numFmtId="0" fontId="0" fillId="0" borderId="0" xfId="0" applyFill="1"/>
    <xf numFmtId="0" fontId="0" fillId="0" borderId="0" xfId="0" applyAlignment="1"/>
    <xf numFmtId="10" fontId="0" fillId="0" borderId="0" xfId="1" applyNumberFormat="1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2" xfId="0" applyFont="1" applyBorder="1" applyAlignment="1"/>
    <xf numFmtId="0" fontId="0" fillId="0" borderId="0" xfId="0" applyBorder="1" applyAlignment="1"/>
    <xf numFmtId="0" fontId="0" fillId="0" borderId="0" xfId="0" applyFont="1" applyBorder="1" applyAlignment="1"/>
    <xf numFmtId="49" fontId="0" fillId="0" borderId="0" xfId="0" applyNumberFormat="1" applyAlignment="1">
      <alignment horizontal="center"/>
    </xf>
    <xf numFmtId="3" fontId="0" fillId="0" borderId="0" xfId="0" applyNumberFormat="1" applyBorder="1"/>
    <xf numFmtId="0" fontId="0" fillId="0" borderId="0" xfId="0" applyBorder="1"/>
    <xf numFmtId="2" fontId="0" fillId="0" borderId="0" xfId="0" applyNumberFormat="1"/>
    <xf numFmtId="165" fontId="0" fillId="0" borderId="0" xfId="0" applyNumberFormat="1"/>
    <xf numFmtId="3" fontId="0" fillId="2" borderId="0" xfId="0" applyNumberFormat="1" applyFill="1"/>
    <xf numFmtId="3" fontId="0" fillId="2" borderId="0" xfId="0" applyNumberFormat="1" applyFill="1" applyBorder="1"/>
    <xf numFmtId="3" fontId="0" fillId="3" borderId="0" xfId="0" applyNumberFormat="1" applyFill="1"/>
    <xf numFmtId="3" fontId="0" fillId="0" borderId="0" xfId="0" applyNumberForma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0" xfId="0" applyFont="1" applyAlignment="1"/>
    <xf numFmtId="0" fontId="5" fillId="0" borderId="1" xfId="0" applyFont="1" applyBorder="1"/>
    <xf numFmtId="3" fontId="5" fillId="0" borderId="1" xfId="0" applyNumberFormat="1" applyFont="1" applyBorder="1"/>
    <xf numFmtId="3" fontId="8" fillId="0" borderId="0" xfId="0" applyNumberFormat="1" applyFon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3" fontId="9" fillId="0" borderId="0" xfId="0" applyNumberFormat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4" borderId="0" xfId="0" applyNumberFormat="1" applyFill="1"/>
    <xf numFmtId="3" fontId="7" fillId="4" borderId="0" xfId="0" applyNumberFormat="1" applyFont="1" applyFill="1"/>
    <xf numFmtId="3" fontId="0" fillId="5" borderId="0" xfId="0" applyNumberFormat="1" applyFill="1"/>
    <xf numFmtId="3" fontId="7" fillId="5" borderId="0" xfId="0" applyNumberFormat="1" applyFont="1" applyFill="1"/>
    <xf numFmtId="3" fontId="7" fillId="6" borderId="0" xfId="0" applyNumberFormat="1" applyFont="1" applyFill="1"/>
    <xf numFmtId="0" fontId="0" fillId="6" borderId="0" xfId="0" applyFill="1"/>
    <xf numFmtId="0" fontId="0" fillId="3" borderId="0" xfId="0" applyFill="1"/>
    <xf numFmtId="0" fontId="7" fillId="3" borderId="0" xfId="0" applyFont="1" applyFill="1"/>
    <xf numFmtId="3" fontId="7" fillId="3" borderId="0" xfId="0" applyNumberFormat="1" applyFont="1" applyFill="1"/>
    <xf numFmtId="3" fontId="0" fillId="7" borderId="0" xfId="0" applyNumberFormat="1" applyFill="1"/>
    <xf numFmtId="3" fontId="7" fillId="7" borderId="0" xfId="0" applyNumberFormat="1" applyFont="1" applyFill="1"/>
    <xf numFmtId="3" fontId="7" fillId="0" borderId="0" xfId="0" applyNumberFormat="1" applyFont="1"/>
    <xf numFmtId="3" fontId="7" fillId="0" borderId="0" xfId="0" applyNumberFormat="1" applyFont="1" applyFill="1"/>
    <xf numFmtId="2" fontId="0" fillId="0" borderId="0" xfId="1" applyNumberFormat="1" applyFont="1"/>
    <xf numFmtId="3" fontId="9" fillId="5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Fill="1"/>
    <xf numFmtId="0" fontId="0" fillId="0" borderId="0" xfId="0" applyAlignment="1">
      <alignment horizontal="center"/>
    </xf>
    <xf numFmtId="10" fontId="0" fillId="0" borderId="0" xfId="1" applyNumberFormat="1" applyFont="1" applyFill="1"/>
    <xf numFmtId="0" fontId="2" fillId="0" borderId="0" xfId="0" applyFont="1" applyAlignment="1">
      <alignment horizontal="center"/>
    </xf>
    <xf numFmtId="3" fontId="0" fillId="0" borderId="0" xfId="0" applyNumberFormat="1" applyFill="1" applyBorder="1"/>
    <xf numFmtId="0" fontId="7" fillId="0" borderId="0" xfId="0" applyFont="1" applyFill="1"/>
    <xf numFmtId="3" fontId="0" fillId="0" borderId="0" xfId="0" applyNumberFormat="1" applyAlignment="1">
      <alignment horizontal="center"/>
    </xf>
    <xf numFmtId="0" fontId="7" fillId="0" borderId="0" xfId="0" applyFont="1"/>
    <xf numFmtId="0" fontId="9" fillId="0" borderId="0" xfId="0" applyFont="1"/>
    <xf numFmtId="3" fontId="7" fillId="0" borderId="0" xfId="0" applyNumberFormat="1" applyFont="1" applyFill="1" applyBorder="1"/>
    <xf numFmtId="3" fontId="7" fillId="0" borderId="0" xfId="0" applyNumberFormat="1" applyFont="1" applyBorder="1"/>
    <xf numFmtId="3" fontId="7" fillId="0" borderId="1" xfId="0" applyNumberFormat="1" applyFont="1" applyBorder="1"/>
    <xf numFmtId="3" fontId="7" fillId="0" borderId="1" xfId="0" applyNumberFormat="1" applyFont="1" applyFill="1" applyBorder="1"/>
    <xf numFmtId="3" fontId="0" fillId="9" borderId="0" xfId="0" applyNumberFormat="1" applyFill="1" applyBorder="1"/>
    <xf numFmtId="3" fontId="0" fillId="8" borderId="1" xfId="0" applyNumberFormat="1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3" fontId="10" fillId="0" borderId="2" xfId="0" applyNumberFormat="1" applyFont="1" applyBorder="1"/>
    <xf numFmtId="0" fontId="10" fillId="0" borderId="0" xfId="0" applyFont="1" applyFill="1"/>
    <xf numFmtId="3" fontId="10" fillId="0" borderId="2" xfId="0" applyNumberFormat="1" applyFont="1" applyFill="1" applyBorder="1"/>
    <xf numFmtId="3" fontId="9" fillId="0" borderId="2" xfId="0" applyNumberFormat="1" applyFont="1" applyFill="1" applyBorder="1"/>
    <xf numFmtId="3" fontId="10" fillId="0" borderId="0" xfId="0" applyNumberFormat="1" applyFont="1" applyBorder="1"/>
    <xf numFmtId="3" fontId="9" fillId="0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AAC9-F760-4CCA-AA39-4CBEF02C1A6B}">
  <dimension ref="A1:P97"/>
  <sheetViews>
    <sheetView tabSelected="1" topLeftCell="A30" zoomScaleNormal="100" workbookViewId="0">
      <selection activeCell="A30" sqref="A30"/>
    </sheetView>
  </sheetViews>
  <sheetFormatPr defaultRowHeight="12.75" x14ac:dyDescent="0.2"/>
  <cols>
    <col min="1" max="1" width="44.28515625" bestFit="1" customWidth="1"/>
    <col min="2" max="2" width="35.7109375" bestFit="1" customWidth="1"/>
    <col min="3" max="3" width="9.140625" style="56" customWidth="1"/>
    <col min="4" max="10" width="12.7109375" style="1" customWidth="1"/>
    <col min="12" max="12" width="33.42578125" bestFit="1" customWidth="1"/>
    <col min="14" max="14" width="39" bestFit="1" customWidth="1"/>
    <col min="15" max="15" width="15.42578125" bestFit="1" customWidth="1"/>
    <col min="16" max="16" width="17.85546875" bestFit="1" customWidth="1"/>
  </cols>
  <sheetData>
    <row r="1" spans="1:12" x14ac:dyDescent="0.2">
      <c r="B1" s="26" t="s">
        <v>489</v>
      </c>
      <c r="D1" s="12">
        <v>2020</v>
      </c>
      <c r="E1" s="12">
        <v>2025</v>
      </c>
      <c r="F1" s="12">
        <v>2030</v>
      </c>
      <c r="G1" s="12">
        <v>2035</v>
      </c>
      <c r="H1" s="12">
        <v>2040</v>
      </c>
      <c r="I1" s="12">
        <v>2045</v>
      </c>
      <c r="J1" s="12">
        <v>2050</v>
      </c>
      <c r="L1" s="26" t="s">
        <v>589</v>
      </c>
    </row>
    <row r="2" spans="1:12" x14ac:dyDescent="0.2">
      <c r="D2"/>
      <c r="E2"/>
      <c r="F2"/>
      <c r="G2"/>
      <c r="H2"/>
      <c r="I2"/>
      <c r="J2"/>
    </row>
    <row r="3" spans="1:12" x14ac:dyDescent="0.2">
      <c r="A3" s="14" t="s">
        <v>445</v>
      </c>
      <c r="D3" s="16"/>
      <c r="E3" s="16"/>
      <c r="F3" s="16"/>
      <c r="G3" s="16"/>
      <c r="H3" s="16"/>
      <c r="I3" s="16"/>
      <c r="J3" s="16"/>
    </row>
    <row r="4" spans="1:12" x14ac:dyDescent="0.2">
      <c r="D4"/>
      <c r="E4"/>
      <c r="F4"/>
      <c r="G4"/>
      <c r="H4"/>
      <c r="I4"/>
      <c r="J4"/>
    </row>
    <row r="5" spans="1:12" x14ac:dyDescent="0.2">
      <c r="A5" s="10" t="s">
        <v>438</v>
      </c>
      <c r="D5"/>
      <c r="E5"/>
      <c r="F5"/>
      <c r="G5"/>
      <c r="H5"/>
      <c r="I5"/>
      <c r="J5"/>
    </row>
    <row r="6" spans="1:12" x14ac:dyDescent="0.2">
      <c r="A6" t="s">
        <v>482</v>
      </c>
      <c r="D6" s="1">
        <v>4116</v>
      </c>
      <c r="E6"/>
      <c r="F6"/>
      <c r="G6"/>
      <c r="H6"/>
      <c r="I6"/>
      <c r="J6"/>
    </row>
    <row r="7" spans="1:12" x14ac:dyDescent="0.2">
      <c r="A7" t="s">
        <v>628</v>
      </c>
      <c r="D7" s="1">
        <f>D12-SUM(D50,D8:D9)</f>
        <v>16685</v>
      </c>
      <c r="E7"/>
      <c r="F7"/>
      <c r="G7"/>
      <c r="H7"/>
      <c r="I7"/>
      <c r="J7"/>
    </row>
    <row r="8" spans="1:12" x14ac:dyDescent="0.2">
      <c r="A8" t="s">
        <v>627</v>
      </c>
      <c r="D8" s="1">
        <v>10558</v>
      </c>
      <c r="E8" s="20"/>
      <c r="F8" s="20"/>
      <c r="G8" s="20"/>
      <c r="H8" s="20"/>
      <c r="I8" s="20"/>
      <c r="J8" s="20"/>
    </row>
    <row r="9" spans="1:12" x14ac:dyDescent="0.2">
      <c r="A9" t="s">
        <v>435</v>
      </c>
      <c r="D9" s="1">
        <f>18942+15999</f>
        <v>34941</v>
      </c>
      <c r="E9" s="20"/>
      <c r="F9" s="20"/>
      <c r="G9" s="20"/>
      <c r="H9" s="20"/>
      <c r="I9" s="20"/>
      <c r="J9" s="20"/>
    </row>
    <row r="10" spans="1:12" x14ac:dyDescent="0.2">
      <c r="A10" t="s">
        <v>620</v>
      </c>
      <c r="B10" t="s">
        <v>587</v>
      </c>
      <c r="D10" s="1">
        <v>29412</v>
      </c>
      <c r="E10" s="20">
        <f t="shared" ref="E10:J10" si="0">$D10/$D18</f>
        <v>2.6902039696332207</v>
      </c>
      <c r="F10" s="20">
        <f t="shared" si="0"/>
        <v>2.6902039696332207</v>
      </c>
      <c r="G10" s="20">
        <f t="shared" si="0"/>
        <v>2.6902039696332207</v>
      </c>
      <c r="H10" s="20">
        <f t="shared" si="0"/>
        <v>2.6902039696332207</v>
      </c>
      <c r="I10" s="20">
        <f t="shared" si="0"/>
        <v>2.6902039696332207</v>
      </c>
      <c r="J10" s="20">
        <f t="shared" si="0"/>
        <v>2.6902039696332207</v>
      </c>
    </row>
    <row r="11" spans="1:12" x14ac:dyDescent="0.2">
      <c r="A11" t="s">
        <v>621</v>
      </c>
      <c r="C11" s="70"/>
      <c r="D11" s="1">
        <v>17655</v>
      </c>
      <c r="E11" s="20"/>
      <c r="F11" s="20"/>
      <c r="G11" s="20"/>
      <c r="H11" s="20"/>
      <c r="I11" s="20"/>
      <c r="J11" s="20"/>
    </row>
    <row r="12" spans="1:12" x14ac:dyDescent="0.2">
      <c r="A12" t="s">
        <v>436</v>
      </c>
      <c r="D12" s="1">
        <v>67659</v>
      </c>
      <c r="E12"/>
      <c r="F12"/>
      <c r="G12"/>
      <c r="H12"/>
      <c r="I12"/>
      <c r="J12"/>
    </row>
    <row r="13" spans="1:12" x14ac:dyDescent="0.2">
      <c r="D13"/>
      <c r="E13"/>
      <c r="F13"/>
      <c r="G13"/>
      <c r="H13"/>
      <c r="I13"/>
      <c r="J13"/>
    </row>
    <row r="14" spans="1:12" x14ac:dyDescent="0.2">
      <c r="A14" s="10" t="s">
        <v>437</v>
      </c>
      <c r="D14"/>
      <c r="E14"/>
      <c r="F14"/>
      <c r="G14"/>
      <c r="H14"/>
      <c r="I14"/>
      <c r="J14"/>
    </row>
    <row r="15" spans="1:12" x14ac:dyDescent="0.2">
      <c r="A15" t="s">
        <v>0</v>
      </c>
      <c r="B15" t="s">
        <v>490</v>
      </c>
      <c r="D15" s="1">
        <v>50724</v>
      </c>
      <c r="E15" s="9">
        <f>(IAM!F15/IAM!E15)^(1/5)-1</f>
        <v>1.9831962928026803E-2</v>
      </c>
      <c r="F15" s="9">
        <f>(IAM!G15/IAM!F15)^(1/5)-1</f>
        <v>1.9629726426579897E-2</v>
      </c>
      <c r="G15" s="9">
        <f>(IAM!H15/IAM!G15)^(1/5)-1</f>
        <v>1.6281197709991257E-2</v>
      </c>
      <c r="H15" s="9">
        <f>(IAM!I15/IAM!H15)^(1/5)-1</f>
        <v>1.7078976162652193E-2</v>
      </c>
      <c r="I15" s="9">
        <f>(IAM!J15/IAM!I15)^(1/5)-1</f>
        <v>1.7092973011547441E-2</v>
      </c>
      <c r="J15" s="9">
        <f>(IAM!K15/IAM!J15)^(1/5)-1</f>
        <v>1.5841517609555877E-2</v>
      </c>
    </row>
    <row r="16" spans="1:12" x14ac:dyDescent="0.2">
      <c r="A16" t="s">
        <v>474</v>
      </c>
      <c r="B16" t="s">
        <v>490</v>
      </c>
      <c r="D16" s="3">
        <f>28684/D15</f>
        <v>0.56549168046684017</v>
      </c>
      <c r="E16" s="9">
        <f>(IAM!F17/IAM!E17)^(1/5)-1</f>
        <v>1.9265096908329671E-2</v>
      </c>
      <c r="F16" s="9">
        <f>(IAM!G17/IAM!F17)^(1/5)-1</f>
        <v>1.922708771602788E-2</v>
      </c>
      <c r="G16" s="9">
        <f>(IAM!H17/IAM!G17)^(1/5)-1</f>
        <v>1.4194481429214978E-2</v>
      </c>
      <c r="H16" s="9">
        <f>(IAM!I17/IAM!H17)^(1/5)-1</f>
        <v>1.5506627335471812E-2</v>
      </c>
      <c r="I16" s="9">
        <f>(IAM!J17/IAM!I17)^(1/5)-1</f>
        <v>1.5677706369662259E-2</v>
      </c>
      <c r="J16" s="9">
        <f>(IAM!K17/IAM!J17)^(1/5)-1</f>
        <v>1.5021935109740481E-2</v>
      </c>
    </row>
    <row r="17" spans="1:16" x14ac:dyDescent="0.2">
      <c r="A17" t="s">
        <v>475</v>
      </c>
      <c r="B17" t="s">
        <v>490</v>
      </c>
      <c r="D17" s="3">
        <f>(1-$D16)-D18/D15</f>
        <v>0.21896932418578974</v>
      </c>
      <c r="E17" s="9">
        <f>(IAM!F20/IAM!E20)^(1/5)-1</f>
        <v>1.9238341210251031E-2</v>
      </c>
      <c r="F17" s="9">
        <f>(IAM!G20/IAM!F20)^(1/5)-1</f>
        <v>1.8026023692996773E-2</v>
      </c>
      <c r="G17" s="9">
        <f>(IAM!H20/IAM!G20)^(1/5)-1</f>
        <v>1.3284342791592074E-2</v>
      </c>
      <c r="H17" s="9">
        <f>(IAM!I20/IAM!H20)^(1/5)-1</f>
        <v>1.3156823892262137E-2</v>
      </c>
      <c r="I17" s="9">
        <f>(IAM!J20/IAM!I20)^(1/5)-1</f>
        <v>1.239680999256576E-2</v>
      </c>
      <c r="J17" s="9">
        <f>(IAM!K20/IAM!J20)^(1/5)-1</f>
        <v>1.0256281778429521E-2</v>
      </c>
    </row>
    <row r="18" spans="1:16" x14ac:dyDescent="0.2">
      <c r="A18" t="s">
        <v>487</v>
      </c>
      <c r="B18" t="s">
        <v>490</v>
      </c>
      <c r="D18" s="1">
        <v>10933</v>
      </c>
      <c r="E18" s="9">
        <f>(IAM!F21/IAM!E21)^(1/5)-1</f>
        <v>2.2560110599346261E-2</v>
      </c>
      <c r="F18" s="9">
        <f>(IAM!G21/IAM!F21)^(1/5)-1</f>
        <v>2.2634755361838232E-2</v>
      </c>
      <c r="G18" s="9">
        <f>(IAM!H21/IAM!G21)^(1/5)-1</f>
        <v>2.6537375776360062E-2</v>
      </c>
      <c r="H18" s="9">
        <f>(IAM!I21/IAM!H21)^(1/5)-1</f>
        <v>2.5765215057441004E-2</v>
      </c>
      <c r="I18" s="9">
        <f>(IAM!J21/IAM!I21)^(1/5)-1</f>
        <v>2.5417199483933395E-2</v>
      </c>
      <c r="J18" s="9">
        <f>(IAM!K21/IAM!J21)^(1/5)-1</f>
        <v>2.253945312250849E-2</v>
      </c>
    </row>
    <row r="19" spans="1:16" x14ac:dyDescent="0.2">
      <c r="A19" t="s">
        <v>616</v>
      </c>
      <c r="B19" t="s">
        <v>590</v>
      </c>
      <c r="D19" s="9">
        <f>2018/D8</f>
        <v>0.19113468459935593</v>
      </c>
      <c r="E19" s="21">
        <f>$D19</f>
        <v>0.19113468459935593</v>
      </c>
      <c r="F19" s="21">
        <f t="shared" ref="F19:J20" si="1">$D19</f>
        <v>0.19113468459935593</v>
      </c>
      <c r="G19" s="21">
        <f t="shared" si="1"/>
        <v>0.19113468459935593</v>
      </c>
      <c r="H19" s="21">
        <f t="shared" si="1"/>
        <v>0.19113468459935593</v>
      </c>
      <c r="I19" s="21">
        <f t="shared" si="1"/>
        <v>0.19113468459935593</v>
      </c>
      <c r="J19" s="21">
        <f t="shared" si="1"/>
        <v>0.19113468459935593</v>
      </c>
    </row>
    <row r="20" spans="1:16" x14ac:dyDescent="0.2">
      <c r="A20" t="s">
        <v>477</v>
      </c>
      <c r="B20" t="s">
        <v>590</v>
      </c>
      <c r="D20" s="9">
        <f>624/D10</f>
        <v>2.1215830273357814E-2</v>
      </c>
      <c r="E20" s="21">
        <f>$D20</f>
        <v>2.1215830273357814E-2</v>
      </c>
      <c r="F20" s="21">
        <f t="shared" si="1"/>
        <v>2.1215830273357814E-2</v>
      </c>
      <c r="G20" s="21">
        <f t="shared" si="1"/>
        <v>2.1215830273357814E-2</v>
      </c>
      <c r="H20" s="21">
        <f t="shared" si="1"/>
        <v>2.1215830273357814E-2</v>
      </c>
      <c r="I20" s="21">
        <f t="shared" si="1"/>
        <v>2.1215830273357814E-2</v>
      </c>
      <c r="J20" s="21">
        <f t="shared" si="1"/>
        <v>2.1215830273357814E-2</v>
      </c>
    </row>
    <row r="21" spans="1:16" x14ac:dyDescent="0.2">
      <c r="A21" t="s">
        <v>580</v>
      </c>
      <c r="B21" t="s">
        <v>590</v>
      </c>
      <c r="D21" s="57">
        <f>1923/SUM(D37,D39:D41)</f>
        <v>0.24049524762381186</v>
      </c>
      <c r="E21" s="9">
        <f>$D21</f>
        <v>0.24049524762381186</v>
      </c>
      <c r="F21" s="9">
        <f t="shared" ref="F21:J21" si="2">$D21</f>
        <v>0.24049524762381186</v>
      </c>
      <c r="G21" s="9">
        <f t="shared" si="2"/>
        <v>0.24049524762381186</v>
      </c>
      <c r="H21" s="9">
        <f t="shared" si="2"/>
        <v>0.24049524762381186</v>
      </c>
      <c r="I21" s="9">
        <f t="shared" si="2"/>
        <v>0.24049524762381186</v>
      </c>
      <c r="J21" s="9">
        <f t="shared" si="2"/>
        <v>0.24049524762381186</v>
      </c>
    </row>
    <row r="22" spans="1:16" x14ac:dyDescent="0.2">
      <c r="A22" t="s">
        <v>478</v>
      </c>
      <c r="B22" t="s">
        <v>591</v>
      </c>
      <c r="D22" s="51">
        <f>-Actual!$K51/$D15</f>
        <v>1.8373945272454853E-2</v>
      </c>
      <c r="E22" s="51">
        <f>-Actual!$K51/$D15</f>
        <v>1.8373945272454853E-2</v>
      </c>
      <c r="F22" s="51">
        <f>-Actual!$K51/$D15</f>
        <v>1.8373945272454853E-2</v>
      </c>
      <c r="G22" s="51">
        <f>-Actual!$K51/$D15</f>
        <v>1.8373945272454853E-2</v>
      </c>
      <c r="H22" s="51">
        <f>-Actual!$K51/$D15</f>
        <v>1.8373945272454853E-2</v>
      </c>
      <c r="I22" s="51">
        <f>-Actual!$K51/$D15</f>
        <v>1.8373945272454853E-2</v>
      </c>
      <c r="J22" s="51">
        <f>-Actual!$K51/$D15</f>
        <v>1.8373945272454853E-2</v>
      </c>
      <c r="L22" t="s">
        <v>588</v>
      </c>
    </row>
    <row r="23" spans="1:16" x14ac:dyDescent="0.2">
      <c r="A23" t="s">
        <v>585</v>
      </c>
      <c r="D23" s="1">
        <f>SUM(Actual!O45:O46)</f>
        <v>0</v>
      </c>
      <c r="E23"/>
      <c r="F23"/>
      <c r="G23"/>
      <c r="H23"/>
      <c r="I23"/>
      <c r="J23"/>
    </row>
    <row r="24" spans="1:16" x14ac:dyDescent="0.2">
      <c r="A24" t="s">
        <v>583</v>
      </c>
      <c r="D24" s="1">
        <f>SUM(Actual!O44,Actual!O47)</f>
        <v>1425</v>
      </c>
      <c r="E24"/>
      <c r="F24"/>
      <c r="G24"/>
      <c r="H24"/>
      <c r="I24"/>
      <c r="J24"/>
    </row>
    <row r="25" spans="1:16" x14ac:dyDescent="0.2">
      <c r="A25" t="s">
        <v>586</v>
      </c>
      <c r="D25" s="9">
        <f>4279/D11</f>
        <v>0.24236760124610593</v>
      </c>
      <c r="E25" s="9">
        <f>D25</f>
        <v>0.24236760124610593</v>
      </c>
      <c r="F25" s="9">
        <f t="shared" ref="F25:J25" si="3">E25</f>
        <v>0.24236760124610593</v>
      </c>
      <c r="G25" s="9">
        <f t="shared" si="3"/>
        <v>0.24236760124610593</v>
      </c>
      <c r="H25" s="9">
        <f t="shared" si="3"/>
        <v>0.24236760124610593</v>
      </c>
      <c r="I25" s="9">
        <f t="shared" si="3"/>
        <v>0.24236760124610593</v>
      </c>
      <c r="J25" s="9">
        <f t="shared" si="3"/>
        <v>0.24236760124610593</v>
      </c>
    </row>
    <row r="26" spans="1:16" x14ac:dyDescent="0.2">
      <c r="A26" t="s">
        <v>479</v>
      </c>
      <c r="D26" s="1">
        <f>SUM(Actual!O51:O52)</f>
        <v>0</v>
      </c>
      <c r="E26"/>
      <c r="F26"/>
      <c r="G26"/>
      <c r="H26"/>
      <c r="I26"/>
      <c r="J26"/>
    </row>
    <row r="27" spans="1:16" x14ac:dyDescent="0.2">
      <c r="A27" t="s">
        <v>584</v>
      </c>
      <c r="D27" s="1">
        <f>SUM(Actual!O50,Actual!O54:O55)</f>
        <v>0</v>
      </c>
      <c r="E27"/>
      <c r="F27"/>
      <c r="G27"/>
      <c r="H27"/>
      <c r="I27"/>
      <c r="J27"/>
    </row>
    <row r="28" spans="1:16" x14ac:dyDescent="0.2">
      <c r="D28"/>
      <c r="E28"/>
      <c r="F28"/>
      <c r="G28"/>
      <c r="H28"/>
      <c r="I28"/>
      <c r="J28"/>
    </row>
    <row r="29" spans="1:16" x14ac:dyDescent="0.2">
      <c r="E29"/>
      <c r="F29"/>
      <c r="G29"/>
      <c r="H29"/>
      <c r="I29"/>
      <c r="J29"/>
    </row>
    <row r="30" spans="1:16" s="26" customFormat="1" x14ac:dyDescent="0.2">
      <c r="A30" s="14" t="s">
        <v>437</v>
      </c>
      <c r="C30" s="58"/>
      <c r="D30" s="13"/>
      <c r="L30" s="58"/>
      <c r="O30" s="26" t="s">
        <v>611</v>
      </c>
      <c r="P30" s="26" t="s">
        <v>612</v>
      </c>
    </row>
    <row r="31" spans="1:16" x14ac:dyDescent="0.2">
      <c r="D31"/>
      <c r="E31"/>
      <c r="F31"/>
      <c r="G31"/>
      <c r="H31"/>
      <c r="I31"/>
      <c r="J31"/>
    </row>
    <row r="32" spans="1:16" x14ac:dyDescent="0.2">
      <c r="A32" t="s">
        <v>0</v>
      </c>
      <c r="B32" t="str">
        <f>B36</f>
        <v>Share-adjusted YOY %-change from IAM</v>
      </c>
      <c r="C32" s="56">
        <f>C36</f>
        <v>2</v>
      </c>
      <c r="D32" s="1">
        <f>D15</f>
        <v>50724</v>
      </c>
      <c r="E32" s="24">
        <f t="shared" ref="E32:J32" si="4">E$37*D32*(1+E15)^5/(D32*(1+E15)^5+D33*(1+E16)^5+D36*(1+E17)^5)</f>
        <v>56135.108181437477</v>
      </c>
      <c r="F32" s="24">
        <f t="shared" si="4"/>
        <v>61978.452371805542</v>
      </c>
      <c r="G32" s="24">
        <f t="shared" si="4"/>
        <v>67901.480001124495</v>
      </c>
      <c r="H32" s="24">
        <f t="shared" si="4"/>
        <v>74396.092808677873</v>
      </c>
      <c r="I32" s="24">
        <f t="shared" si="4"/>
        <v>81392.93263676441</v>
      </c>
      <c r="J32" s="24">
        <f t="shared" si="4"/>
        <v>88207.080510494459</v>
      </c>
      <c r="N32" t="s">
        <v>614</v>
      </c>
      <c r="O32" s="1">
        <f>O$37*D32*(1+E15)^5/(D32*(1+E15)^5+D33*(1+E16)^5+D36*(1+E17)^5)</f>
        <v>56135.108181437477</v>
      </c>
      <c r="P32" s="1">
        <f>D32*(1+E15)^5</f>
        <v>55957.279238435774</v>
      </c>
    </row>
    <row r="33" spans="1:16" x14ac:dyDescent="0.2">
      <c r="A33" t="s">
        <v>474</v>
      </c>
      <c r="B33" t="str">
        <f>B36</f>
        <v>Share-adjusted YOY %-change from IAM</v>
      </c>
      <c r="C33" s="56">
        <f>C36</f>
        <v>2</v>
      </c>
      <c r="D33" s="1">
        <f>-$D16*D$32</f>
        <v>-28684</v>
      </c>
      <c r="E33" s="24">
        <f t="shared" ref="E33:J33" si="5">E$37*D33*(1+E16)^5/(D32*(1+E15)^5+D33*(1+E16)^5+D36*(1+E17)^5)</f>
        <v>-31655.811523839209</v>
      </c>
      <c r="F33" s="24">
        <f t="shared" si="5"/>
        <v>-34882.046694819204</v>
      </c>
      <c r="G33" s="24">
        <f t="shared" si="5"/>
        <v>-37824.851675781967</v>
      </c>
      <c r="H33" s="24">
        <f t="shared" si="5"/>
        <v>-41123.35557868574</v>
      </c>
      <c r="I33" s="24">
        <f t="shared" si="5"/>
        <v>-44678.794320718458</v>
      </c>
      <c r="J33" s="24">
        <f t="shared" si="5"/>
        <v>-48224.256640510066</v>
      </c>
      <c r="N33" t="s">
        <v>614</v>
      </c>
      <c r="O33" s="1">
        <f>O$37*D33*(1+E16)^5/(D32*(1+E15)^5+D33*(1+E16)^5+D36*(1+E17)^5)</f>
        <v>-31655.811523839209</v>
      </c>
      <c r="P33" s="1">
        <f>D33*(1+E16)^5</f>
        <v>-31555.529905338528</v>
      </c>
    </row>
    <row r="34" spans="1:16" x14ac:dyDescent="0.2">
      <c r="A34" t="s">
        <v>5</v>
      </c>
      <c r="D34" s="2">
        <f>SUM(D32:D33)</f>
        <v>22040</v>
      </c>
      <c r="E34" s="2">
        <f>SUM(E32:E33)</f>
        <v>24479.296657598268</v>
      </c>
      <c r="F34" s="2">
        <f t="shared" ref="F34:J34" si="6">SUM(F32:F33)</f>
        <v>27096.405676986338</v>
      </c>
      <c r="G34" s="2">
        <f t="shared" si="6"/>
        <v>30076.628325342528</v>
      </c>
      <c r="H34" s="2">
        <f t="shared" si="6"/>
        <v>33272.737229992134</v>
      </c>
      <c r="I34" s="2">
        <f t="shared" si="6"/>
        <v>36714.138316045952</v>
      </c>
      <c r="J34" s="2">
        <f t="shared" si="6"/>
        <v>39982.823869984393</v>
      </c>
      <c r="O34" s="2">
        <f>SUM(O32:O33)</f>
        <v>24479.296657598268</v>
      </c>
      <c r="P34" s="2">
        <f>SUM(P32:P33)</f>
        <v>24401.749333097247</v>
      </c>
    </row>
    <row r="35" spans="1:16" x14ac:dyDescent="0.2">
      <c r="O35" s="1"/>
      <c r="P35" s="1"/>
    </row>
    <row r="36" spans="1:16" x14ac:dyDescent="0.2">
      <c r="A36" t="s">
        <v>475</v>
      </c>
      <c r="B36" t="s">
        <v>491</v>
      </c>
      <c r="C36" s="56">
        <v>2</v>
      </c>
      <c r="D36" s="1">
        <f>-$D17*D$32</f>
        <v>-11106.999999999998</v>
      </c>
      <c r="E36" s="24">
        <f t="shared" ref="E36:J36" si="7">E37*D36*(1+E17)^5/(D32*(1+E15)^5+D33*(1+E16)^5+D36*(1+E17)^5)</f>
        <v>-12256.134199981121</v>
      </c>
      <c r="F36" s="24">
        <f t="shared" si="7"/>
        <v>-13425.84499326818</v>
      </c>
      <c r="G36" s="24">
        <f t="shared" si="7"/>
        <v>-14493.302207536984</v>
      </c>
      <c r="H36" s="24">
        <f t="shared" si="7"/>
        <v>-15575.723125042294</v>
      </c>
      <c r="I36" s="24">
        <f t="shared" si="7"/>
        <v>-16650.809754796126</v>
      </c>
      <c r="J36" s="24">
        <f t="shared" si="7"/>
        <v>-17554.1625362099</v>
      </c>
      <c r="N36" t="s">
        <v>491</v>
      </c>
      <c r="O36" s="1">
        <f>O37*D36*(1+E17)^5/(D32*(1+E15)^5+D33*(1+E16)^5+D36*(1+E17)^5)</f>
        <v>-12256.134199981121</v>
      </c>
      <c r="P36" s="1">
        <f>D36*(1+E17)^5</f>
        <v>-12217.308312569892</v>
      </c>
    </row>
    <row r="37" spans="1:16" x14ac:dyDescent="0.2">
      <c r="A37" t="s">
        <v>487</v>
      </c>
      <c r="B37" t="s">
        <v>490</v>
      </c>
      <c r="C37" s="56">
        <v>1</v>
      </c>
      <c r="D37" s="6">
        <f>SUM(D34,D36)</f>
        <v>10933.000000000002</v>
      </c>
      <c r="E37" s="69">
        <f t="shared" ref="E37:J37" si="8">D37*(1+E18)^5</f>
        <v>12223.162457617145</v>
      </c>
      <c r="F37" s="69">
        <f t="shared" si="8"/>
        <v>13670.560683718157</v>
      </c>
      <c r="G37" s="69">
        <f t="shared" si="8"/>
        <v>15583.326117805545</v>
      </c>
      <c r="H37" s="69">
        <f t="shared" si="8"/>
        <v>17697.014104949842</v>
      </c>
      <c r="I37" s="69">
        <f t="shared" si="8"/>
        <v>20063.328561249804</v>
      </c>
      <c r="J37" s="69">
        <f t="shared" si="8"/>
        <v>22428.661333774486</v>
      </c>
      <c r="M37" s="1"/>
      <c r="N37" t="s">
        <v>615</v>
      </c>
      <c r="O37" s="6">
        <f>D37*(1+E18)^5</f>
        <v>12223.162457617145</v>
      </c>
      <c r="P37" s="6">
        <f>SUM(P34,P36)</f>
        <v>12184.441020527354</v>
      </c>
    </row>
    <row r="38" spans="1:16" x14ac:dyDescent="0.2">
      <c r="D38"/>
    </row>
    <row r="39" spans="1:16" x14ac:dyDescent="0.2">
      <c r="A39" t="s">
        <v>485</v>
      </c>
      <c r="B39" s="7" t="s">
        <v>617</v>
      </c>
      <c r="C39" s="56" t="s">
        <v>602</v>
      </c>
      <c r="D39" s="1">
        <f t="shared" ref="D39:J39" si="9">-D19*D52</f>
        <v>-2017.9999999999998</v>
      </c>
      <c r="E39" s="23">
        <f t="shared" si="9"/>
        <v>-1859.6896018192374</v>
      </c>
      <c r="F39" s="23">
        <f t="shared" si="9"/>
        <v>-1744.0106867338291</v>
      </c>
      <c r="G39" s="23">
        <f t="shared" si="9"/>
        <v>-1664.3573561425517</v>
      </c>
      <c r="H39" s="23">
        <f t="shared" si="9"/>
        <v>-1616.6340280641555</v>
      </c>
      <c r="I39" s="23">
        <f t="shared" si="9"/>
        <v>-1597.1978224541476</v>
      </c>
      <c r="J39" s="23">
        <f t="shared" si="9"/>
        <v>-1600.971021518412</v>
      </c>
      <c r="N39" t="s">
        <v>613</v>
      </c>
      <c r="O39" s="1">
        <f>D39*(1+E$18)^5</f>
        <v>-2256.1366358246951</v>
      </c>
      <c r="P39" s="1">
        <f>D39*(1+E$18)^5</f>
        <v>-2256.1366358246951</v>
      </c>
    </row>
    <row r="40" spans="1:16" x14ac:dyDescent="0.2">
      <c r="A40" t="s">
        <v>574</v>
      </c>
      <c r="B40" t="str">
        <f>B20</f>
        <v>Constant rate</v>
      </c>
      <c r="C40" s="56" t="s">
        <v>605</v>
      </c>
      <c r="D40" s="1">
        <f t="shared" ref="D40:J40" si="10">-D20*D56</f>
        <v>-624</v>
      </c>
      <c r="E40" s="23">
        <f t="shared" si="10"/>
        <v>-697.63590721239359</v>
      </c>
      <c r="F40" s="23">
        <f t="shared" si="10"/>
        <v>-780.24603188878905</v>
      </c>
      <c r="G40" s="23">
        <f t="shared" si="10"/>
        <v>-889.41694845976963</v>
      </c>
      <c r="H40" s="23">
        <f t="shared" si="10"/>
        <v>-1010.0555018282906</v>
      </c>
      <c r="I40" s="23">
        <f t="shared" si="10"/>
        <v>-1145.112688394757</v>
      </c>
      <c r="J40" s="23">
        <f t="shared" si="10"/>
        <v>-1280.1138454472955</v>
      </c>
      <c r="N40" t="s">
        <v>613</v>
      </c>
      <c r="O40" s="1">
        <f>D40*(1+E$18)^5</f>
        <v>-697.63590721239348</v>
      </c>
      <c r="P40" s="1">
        <f>D40*(1+E$18)^5</f>
        <v>-697.63590721239348</v>
      </c>
    </row>
    <row r="41" spans="1:16" s="63" customFormat="1" x14ac:dyDescent="0.2">
      <c r="A41" s="53" t="s">
        <v>579</v>
      </c>
      <c r="B41" s="73" t="s">
        <v>618</v>
      </c>
      <c r="C41" s="71"/>
      <c r="D41" s="76">
        <f>-(SUM(Actual!K31:K32,Actual!K36:K43)+D40)</f>
        <v>-295</v>
      </c>
      <c r="E41" s="77"/>
      <c r="F41" s="77"/>
      <c r="G41" s="77"/>
      <c r="H41" s="77"/>
      <c r="I41" s="77"/>
      <c r="J41" s="77"/>
      <c r="N41" s="63" t="s">
        <v>613</v>
      </c>
      <c r="O41" s="63">
        <f>D41*(1+E$18)^5</f>
        <v>-329.81184715970522</v>
      </c>
      <c r="P41" s="63">
        <f>D41*(1+E$18)^5</f>
        <v>-329.81184715970522</v>
      </c>
    </row>
    <row r="42" spans="1:16" x14ac:dyDescent="0.2">
      <c r="A42" t="s">
        <v>476</v>
      </c>
      <c r="B42" t="str">
        <f>B21</f>
        <v>Constant rate</v>
      </c>
      <c r="C42" s="56">
        <v>5</v>
      </c>
      <c r="D42" s="1">
        <f t="shared" ref="D42:J42" si="11">-D21*SUM(D37,D39:D41)</f>
        <v>-1923</v>
      </c>
      <c r="E42" s="22">
        <f t="shared" si="11"/>
        <v>-2324.5878504414627</v>
      </c>
      <c r="F42" s="22">
        <f t="shared" si="11"/>
        <v>-2680.6331321759276</v>
      </c>
      <c r="G42" s="22">
        <f t="shared" si="11"/>
        <v>-3133.5452897435962</v>
      </c>
      <c r="H42" s="22">
        <f t="shared" si="11"/>
        <v>-3624.3414404496457</v>
      </c>
      <c r="I42" s="22">
        <f t="shared" si="11"/>
        <v>-4165.6225251276783</v>
      </c>
      <c r="J42" s="22">
        <f t="shared" si="11"/>
        <v>-4701.0992428305735</v>
      </c>
      <c r="N42" t="s">
        <v>613</v>
      </c>
      <c r="O42" s="1">
        <f>D42*(1+E$18)^5</f>
        <v>-2149.9260409766548</v>
      </c>
      <c r="P42" s="1">
        <f>D42*(1+E$18)^5</f>
        <v>-2149.9260409766548</v>
      </c>
    </row>
    <row r="43" spans="1:16" x14ac:dyDescent="0.2">
      <c r="A43" t="s">
        <v>486</v>
      </c>
      <c r="B43" s="62" t="s">
        <v>624</v>
      </c>
      <c r="D43" s="67">
        <f>SUM(D37,D39:D42)</f>
        <v>6073.0000000000018</v>
      </c>
      <c r="E43" s="67">
        <f t="shared" ref="E43:J43" si="12">SUM(E37,E39:E42)</f>
        <v>7341.2490981440496</v>
      </c>
      <c r="F43" s="67">
        <f t="shared" si="12"/>
        <v>8465.6708329196099</v>
      </c>
      <c r="G43" s="67">
        <f t="shared" si="12"/>
        <v>9896.0065234596295</v>
      </c>
      <c r="H43" s="67">
        <f t="shared" si="12"/>
        <v>11445.98313460775</v>
      </c>
      <c r="I43" s="67">
        <f t="shared" si="12"/>
        <v>13155.395525273219</v>
      </c>
      <c r="J43" s="67">
        <f t="shared" si="12"/>
        <v>14846.477223978203</v>
      </c>
      <c r="N43" t="s">
        <v>613</v>
      </c>
      <c r="O43" s="2">
        <f>D43*(1+E$18)^5</f>
        <v>6789.6520264436967</v>
      </c>
      <c r="P43" s="2">
        <f>D43*(1+E$18)^5</f>
        <v>6789.6520264436967</v>
      </c>
    </row>
    <row r="44" spans="1:16" x14ac:dyDescent="0.2">
      <c r="D44"/>
      <c r="E44"/>
      <c r="F44"/>
      <c r="G44"/>
      <c r="H44"/>
      <c r="I44"/>
      <c r="J44"/>
    </row>
    <row r="45" spans="1:16" x14ac:dyDescent="0.2">
      <c r="A45" t="s">
        <v>488</v>
      </c>
      <c r="D45" s="18">
        <f>SUM(D37,D39:D42)-D43</f>
        <v>0</v>
      </c>
      <c r="E45" s="18">
        <f t="shared" ref="E45:J45" si="13">SUM(E37,E39:E42)-E43</f>
        <v>0</v>
      </c>
      <c r="F45" s="18">
        <f t="shared" si="13"/>
        <v>0</v>
      </c>
      <c r="G45" s="18">
        <f t="shared" si="13"/>
        <v>0</v>
      </c>
      <c r="H45" s="18">
        <f t="shared" si="13"/>
        <v>0</v>
      </c>
      <c r="I45" s="18">
        <f t="shared" si="13"/>
        <v>0</v>
      </c>
      <c r="J45" s="18">
        <f t="shared" si="13"/>
        <v>0</v>
      </c>
      <c r="K45" s="19"/>
      <c r="N45" t="s">
        <v>419</v>
      </c>
      <c r="O45" s="18">
        <f>SUM(O37,O39:O42)-O43</f>
        <v>0</v>
      </c>
      <c r="P45" s="18">
        <f>SUM(P37,P39:P42)-P43</f>
        <v>-38.721437089790015</v>
      </c>
    </row>
    <row r="46" spans="1:16" x14ac:dyDescent="0.2">
      <c r="E46"/>
      <c r="F46"/>
      <c r="G46"/>
      <c r="H46"/>
      <c r="I46"/>
      <c r="J46"/>
    </row>
    <row r="47" spans="1:16" x14ac:dyDescent="0.2">
      <c r="E47"/>
      <c r="F47"/>
      <c r="G47"/>
      <c r="H47"/>
      <c r="I47"/>
      <c r="J47"/>
    </row>
    <row r="48" spans="1:16" x14ac:dyDescent="0.2">
      <c r="A48" s="14" t="s">
        <v>438</v>
      </c>
      <c r="D48" s="13"/>
      <c r="E48"/>
      <c r="F48"/>
      <c r="G48"/>
      <c r="H48"/>
      <c r="I48"/>
      <c r="J48"/>
    </row>
    <row r="49" spans="1:10" x14ac:dyDescent="0.2">
      <c r="D49"/>
      <c r="E49"/>
      <c r="F49"/>
      <c r="G49"/>
      <c r="H49"/>
      <c r="I49"/>
      <c r="J49"/>
    </row>
    <row r="50" spans="1:10" x14ac:dyDescent="0.2">
      <c r="A50" t="s">
        <v>473</v>
      </c>
      <c r="B50" s="60" t="s">
        <v>604</v>
      </c>
      <c r="D50" s="50">
        <f>D97</f>
        <v>5475.0000000000018</v>
      </c>
      <c r="E50" s="50">
        <f>E97</f>
        <v>12836.315459327621</v>
      </c>
      <c r="F50" s="50">
        <f t="shared" ref="F50:J50" si="14">F97</f>
        <v>21522.004740527082</v>
      </c>
      <c r="G50" s="50">
        <f t="shared" si="14"/>
        <v>32701.479706429018</v>
      </c>
      <c r="H50" s="50">
        <f t="shared" si="14"/>
        <v>45804.398944931439</v>
      </c>
      <c r="I50" s="50">
        <f t="shared" si="14"/>
        <v>61148.351546564925</v>
      </c>
      <c r="J50" s="50">
        <f t="shared" si="14"/>
        <v>78059.315336268148</v>
      </c>
    </row>
    <row r="51" spans="1:10" x14ac:dyDescent="0.2">
      <c r="A51" t="s">
        <v>628</v>
      </c>
      <c r="B51" t="s">
        <v>593</v>
      </c>
      <c r="D51" s="1">
        <f>D7</f>
        <v>16685</v>
      </c>
      <c r="E51" s="68">
        <f>D51</f>
        <v>16685</v>
      </c>
      <c r="F51" s="68">
        <f t="shared" ref="F51" si="15">E51</f>
        <v>16685</v>
      </c>
      <c r="G51" s="68">
        <f t="shared" ref="G51" si="16">F51</f>
        <v>16685</v>
      </c>
      <c r="H51" s="68">
        <f t="shared" ref="H51" si="17">G51</f>
        <v>16685</v>
      </c>
      <c r="I51" s="68">
        <f t="shared" ref="I51" si="18">H51</f>
        <v>16685</v>
      </c>
      <c r="J51" s="68">
        <f t="shared" ref="J51" si="19">I51</f>
        <v>16685</v>
      </c>
    </row>
    <row r="52" spans="1:10" x14ac:dyDescent="0.2">
      <c r="A52" t="s">
        <v>627</v>
      </c>
      <c r="B52" s="62" t="s">
        <v>592</v>
      </c>
      <c r="C52" s="56" t="s">
        <v>601</v>
      </c>
      <c r="D52" s="1">
        <f>D8</f>
        <v>10558</v>
      </c>
      <c r="E52" s="50">
        <f t="shared" ref="E52:J52" si="20">(D52-E77)/(1+E19)</f>
        <v>9729.7338037698264</v>
      </c>
      <c r="F52" s="50">
        <f t="shared" si="20"/>
        <v>9124.5118089870011</v>
      </c>
      <c r="G52" s="50">
        <f t="shared" si="20"/>
        <v>8707.7725303037969</v>
      </c>
      <c r="H52" s="50">
        <f t="shared" si="20"/>
        <v>8458.0882399907605</v>
      </c>
      <c r="I52" s="50">
        <f t="shared" si="20"/>
        <v>8356.3997073691244</v>
      </c>
      <c r="J52" s="50">
        <f t="shared" si="20"/>
        <v>8376.1407557935563</v>
      </c>
    </row>
    <row r="53" spans="1:10" x14ac:dyDescent="0.2">
      <c r="A53" t="s">
        <v>435</v>
      </c>
      <c r="B53" t="s">
        <v>593</v>
      </c>
      <c r="D53" s="1">
        <f>D9</f>
        <v>34941</v>
      </c>
      <c r="E53" s="68">
        <f>D53</f>
        <v>34941</v>
      </c>
      <c r="F53" s="68">
        <f t="shared" ref="F53" si="21">E53</f>
        <v>34941</v>
      </c>
      <c r="G53" s="68">
        <f t="shared" ref="G53" si="22">F53</f>
        <v>34941</v>
      </c>
      <c r="H53" s="68">
        <f t="shared" ref="H53" si="23">G53</f>
        <v>34941</v>
      </c>
      <c r="I53" s="68">
        <f t="shared" ref="I53" si="24">H53</f>
        <v>34941</v>
      </c>
      <c r="J53" s="68">
        <f t="shared" ref="J53" si="25">I53</f>
        <v>34941</v>
      </c>
    </row>
    <row r="54" spans="1:10" x14ac:dyDescent="0.2">
      <c r="D54"/>
      <c r="E54"/>
      <c r="F54"/>
      <c r="G54"/>
      <c r="H54"/>
      <c r="I54"/>
      <c r="J54"/>
    </row>
    <row r="55" spans="1:10" x14ac:dyDescent="0.2">
      <c r="A55" t="s">
        <v>619</v>
      </c>
      <c r="B55" t="s">
        <v>593</v>
      </c>
      <c r="D55" s="1">
        <f>D12-SUM(D10:D11)</f>
        <v>20592</v>
      </c>
      <c r="E55" s="68">
        <f>D55</f>
        <v>20592</v>
      </c>
      <c r="F55" s="68">
        <f t="shared" ref="F55" si="26">E55</f>
        <v>20592</v>
      </c>
      <c r="G55" s="68">
        <f t="shared" ref="G55" si="27">F55</f>
        <v>20592</v>
      </c>
      <c r="H55" s="68">
        <f t="shared" ref="H55" si="28">G55</f>
        <v>20592</v>
      </c>
      <c r="I55" s="68">
        <f t="shared" ref="I55" si="29">H55</f>
        <v>20592</v>
      </c>
      <c r="J55" s="68">
        <f t="shared" ref="J55" si="30">I55</f>
        <v>20592</v>
      </c>
    </row>
    <row r="56" spans="1:10" x14ac:dyDescent="0.2">
      <c r="A56" t="s">
        <v>620</v>
      </c>
      <c r="C56" s="56" t="s">
        <v>606</v>
      </c>
      <c r="D56" s="1">
        <f>D10</f>
        <v>29412</v>
      </c>
      <c r="E56" s="22">
        <f t="shared" ref="E56:J56" si="31">E10*E37</f>
        <v>32882.800164953398</v>
      </c>
      <c r="F56" s="22">
        <f t="shared" si="31"/>
        <v>36776.596618450421</v>
      </c>
      <c r="G56" s="22">
        <f t="shared" si="31"/>
        <v>41922.325782209526</v>
      </c>
      <c r="H56" s="22">
        <f t="shared" si="31"/>
        <v>47608.577595791161</v>
      </c>
      <c r="I56" s="22">
        <f t="shared" si="31"/>
        <v>53974.446139529799</v>
      </c>
      <c r="J56" s="22">
        <f t="shared" si="31"/>
        <v>60337.67375367925</v>
      </c>
    </row>
    <row r="57" spans="1:10" x14ac:dyDescent="0.2">
      <c r="A57" t="s">
        <v>608</v>
      </c>
      <c r="B57" t="s">
        <v>593</v>
      </c>
      <c r="D57" s="1">
        <f>D11</f>
        <v>17655</v>
      </c>
      <c r="E57" s="68">
        <f>D57</f>
        <v>17655</v>
      </c>
      <c r="F57" s="68">
        <f t="shared" ref="F57" si="32">E57</f>
        <v>17655</v>
      </c>
      <c r="G57" s="68">
        <f t="shared" ref="G57" si="33">F57</f>
        <v>17655</v>
      </c>
      <c r="H57" s="68">
        <f t="shared" ref="H57" si="34">G57</f>
        <v>17655</v>
      </c>
      <c r="I57" s="68">
        <f t="shared" ref="I57" si="35">H57</f>
        <v>17655</v>
      </c>
      <c r="J57" s="68">
        <f t="shared" ref="J57" si="36">I57</f>
        <v>17655</v>
      </c>
    </row>
    <row r="58" spans="1:10" x14ac:dyDescent="0.2">
      <c r="A58" t="s">
        <v>607</v>
      </c>
      <c r="B58" s="60" t="s">
        <v>609</v>
      </c>
      <c r="D58" s="1">
        <v>0</v>
      </c>
      <c r="E58" s="50">
        <f>D58+E43-E88</f>
        <v>3062.2490981440496</v>
      </c>
      <c r="F58" s="50">
        <f t="shared" ref="F58:J58" si="37">E58+F43-F88</f>
        <v>7248.9199310636595</v>
      </c>
      <c r="G58" s="50">
        <f t="shared" si="37"/>
        <v>12865.926454523287</v>
      </c>
      <c r="H58" s="50">
        <f t="shared" si="37"/>
        <v>20032.909589131035</v>
      </c>
      <c r="I58" s="50">
        <f t="shared" si="37"/>
        <v>28909.305114404255</v>
      </c>
      <c r="J58" s="50">
        <f t="shared" si="37"/>
        <v>39476.782338382458</v>
      </c>
    </row>
    <row r="59" spans="1:10" x14ac:dyDescent="0.2">
      <c r="D59"/>
      <c r="E59"/>
      <c r="F59"/>
      <c r="G59"/>
      <c r="H59"/>
      <c r="I59"/>
      <c r="J59"/>
    </row>
    <row r="60" spans="1:10" x14ac:dyDescent="0.2">
      <c r="A60" t="s">
        <v>444</v>
      </c>
      <c r="D60" s="1">
        <f>SUM(D50:D53)-SUM(D55:D58)</f>
        <v>0</v>
      </c>
      <c r="E60" s="1">
        <f t="shared" ref="E60:J60" si="38">SUM(E50:E53)-SUM(E55:E58)</f>
        <v>0</v>
      </c>
      <c r="F60" s="1">
        <f t="shared" si="38"/>
        <v>0</v>
      </c>
      <c r="G60" s="1">
        <f t="shared" si="38"/>
        <v>0</v>
      </c>
      <c r="H60" s="1">
        <f t="shared" si="38"/>
        <v>0</v>
      </c>
      <c r="I60" s="1">
        <f t="shared" si="38"/>
        <v>0</v>
      </c>
      <c r="J60" s="1">
        <f t="shared" si="38"/>
        <v>0</v>
      </c>
    </row>
    <row r="61" spans="1:10" x14ac:dyDescent="0.2">
      <c r="D61"/>
      <c r="E61"/>
      <c r="F61"/>
      <c r="G61"/>
      <c r="H61"/>
      <c r="I61"/>
      <c r="J61"/>
    </row>
    <row r="63" spans="1:10" x14ac:dyDescent="0.2">
      <c r="A63" s="14" t="s">
        <v>446</v>
      </c>
      <c r="D63" s="13"/>
      <c r="E63"/>
      <c r="F63"/>
      <c r="G63"/>
      <c r="H63"/>
      <c r="I63"/>
      <c r="J63"/>
    </row>
    <row r="64" spans="1:10" x14ac:dyDescent="0.2">
      <c r="D64"/>
      <c r="E64"/>
      <c r="F64"/>
      <c r="G64"/>
      <c r="H64"/>
      <c r="I64"/>
      <c r="J64"/>
    </row>
    <row r="65" spans="1:15" x14ac:dyDescent="0.2">
      <c r="A65" t="s">
        <v>487</v>
      </c>
      <c r="B65" s="60" t="s">
        <v>610</v>
      </c>
      <c r="D65" s="50">
        <f>D37</f>
        <v>10933.000000000002</v>
      </c>
      <c r="E65" s="50">
        <f t="shared" ref="E65:J65" si="39">E37</f>
        <v>12223.162457617145</v>
      </c>
      <c r="F65" s="50">
        <f t="shared" si="39"/>
        <v>13670.560683718157</v>
      </c>
      <c r="G65" s="50">
        <f t="shared" si="39"/>
        <v>15583.326117805545</v>
      </c>
      <c r="H65" s="50">
        <f t="shared" si="39"/>
        <v>17697.014104949842</v>
      </c>
      <c r="I65" s="50">
        <f t="shared" si="39"/>
        <v>20063.328561249804</v>
      </c>
      <c r="J65" s="50">
        <f t="shared" si="39"/>
        <v>22428.661333774486</v>
      </c>
    </row>
    <row r="66" spans="1:15" x14ac:dyDescent="0.2">
      <c r="A66" t="s">
        <v>629</v>
      </c>
      <c r="B66" s="60" t="s">
        <v>610</v>
      </c>
      <c r="D66" s="50">
        <f>D39</f>
        <v>-2017.9999999999998</v>
      </c>
      <c r="E66" s="50">
        <f t="shared" ref="E66:J66" si="40">E39</f>
        <v>-1859.6896018192374</v>
      </c>
      <c r="F66" s="50">
        <f t="shared" si="40"/>
        <v>-1744.0106867338291</v>
      </c>
      <c r="G66" s="50">
        <f t="shared" si="40"/>
        <v>-1664.3573561425517</v>
      </c>
      <c r="H66" s="50">
        <f t="shared" si="40"/>
        <v>-1616.6340280641555</v>
      </c>
      <c r="I66" s="50">
        <f t="shared" si="40"/>
        <v>-1597.1978224541476</v>
      </c>
      <c r="J66" s="50">
        <f t="shared" si="40"/>
        <v>-1600.971021518412</v>
      </c>
      <c r="L66" s="1"/>
    </row>
    <row r="67" spans="1:15" s="63" customFormat="1" x14ac:dyDescent="0.2">
      <c r="A67" s="53" t="s">
        <v>575</v>
      </c>
      <c r="B67" s="73" t="s">
        <v>618</v>
      </c>
      <c r="C67" s="71"/>
      <c r="D67" s="72">
        <f>-SUM(Actual!K36:K43)</f>
        <v>-612</v>
      </c>
      <c r="E67" s="75"/>
      <c r="F67" s="75"/>
      <c r="G67" s="75"/>
      <c r="H67" s="75"/>
      <c r="I67" s="75"/>
      <c r="J67" s="75"/>
    </row>
    <row r="68" spans="1:15" x14ac:dyDescent="0.2">
      <c r="A68" t="s">
        <v>630</v>
      </c>
      <c r="D68" s="2">
        <f>SUM(D65:D67)</f>
        <v>8303.0000000000018</v>
      </c>
      <c r="E68" s="2">
        <f t="shared" ref="E68:J68" si="41">SUM(E65:E67)</f>
        <v>10363.472855797907</v>
      </c>
      <c r="F68" s="2">
        <f t="shared" si="41"/>
        <v>11926.549996984328</v>
      </c>
      <c r="G68" s="2">
        <f t="shared" si="41"/>
        <v>13918.968761662994</v>
      </c>
      <c r="H68" s="2">
        <f t="shared" si="41"/>
        <v>16080.380076885685</v>
      </c>
      <c r="I68" s="2">
        <f t="shared" si="41"/>
        <v>18466.130738795655</v>
      </c>
      <c r="J68" s="2">
        <f t="shared" si="41"/>
        <v>20827.690312256073</v>
      </c>
    </row>
    <row r="69" spans="1:15" x14ac:dyDescent="0.2">
      <c r="D69"/>
      <c r="E69"/>
      <c r="F69"/>
      <c r="G69"/>
      <c r="H69"/>
      <c r="I69"/>
      <c r="J69"/>
    </row>
    <row r="70" spans="1:15" x14ac:dyDescent="0.2">
      <c r="A70" t="s">
        <v>581</v>
      </c>
      <c r="B70" s="60" t="s">
        <v>610</v>
      </c>
      <c r="D70" s="50">
        <f>D42</f>
        <v>-1923</v>
      </c>
      <c r="E70" s="50">
        <f t="shared" ref="E70:J70" si="42">E42</f>
        <v>-2324.5878504414627</v>
      </c>
      <c r="F70" s="50">
        <f t="shared" si="42"/>
        <v>-2680.6331321759276</v>
      </c>
      <c r="G70" s="50">
        <f t="shared" si="42"/>
        <v>-3133.5452897435962</v>
      </c>
      <c r="H70" s="50">
        <f t="shared" si="42"/>
        <v>-3624.3414404496457</v>
      </c>
      <c r="I70" s="50">
        <f t="shared" si="42"/>
        <v>-4165.6225251276783</v>
      </c>
      <c r="J70" s="50">
        <f t="shared" si="42"/>
        <v>-4701.0992428305735</v>
      </c>
      <c r="L70" s="1"/>
    </row>
    <row r="71" spans="1:15" x14ac:dyDescent="0.2">
      <c r="A71" t="s">
        <v>12</v>
      </c>
      <c r="D71" s="2">
        <f>SUM(D68,D70)</f>
        <v>6380.0000000000018</v>
      </c>
      <c r="E71" s="2">
        <f t="shared" ref="E71:J71" si="43">SUM(E68,E70)</f>
        <v>8038.8850053564438</v>
      </c>
      <c r="F71" s="2">
        <f t="shared" si="43"/>
        <v>9245.9168648083996</v>
      </c>
      <c r="G71" s="2">
        <f t="shared" si="43"/>
        <v>10785.423471919399</v>
      </c>
      <c r="H71" s="2">
        <f t="shared" si="43"/>
        <v>12456.03863643604</v>
      </c>
      <c r="I71" s="2">
        <f t="shared" si="43"/>
        <v>14300.508213667978</v>
      </c>
      <c r="J71" s="2">
        <f t="shared" si="43"/>
        <v>16126.5910694255</v>
      </c>
      <c r="O71" s="1"/>
    </row>
    <row r="72" spans="1:15" x14ac:dyDescent="0.2">
      <c r="D72"/>
      <c r="E72"/>
      <c r="F72"/>
      <c r="G72"/>
      <c r="H72"/>
      <c r="I72"/>
      <c r="J72"/>
    </row>
    <row r="73" spans="1:15" x14ac:dyDescent="0.2">
      <c r="A73" t="s">
        <v>485</v>
      </c>
      <c r="B73" s="60" t="s">
        <v>610</v>
      </c>
      <c r="D73" s="50">
        <f>-D66</f>
        <v>2017.9999999999998</v>
      </c>
      <c r="E73" s="50">
        <f t="shared" ref="E73:J73" si="44">-E66</f>
        <v>1859.6896018192374</v>
      </c>
      <c r="F73" s="50">
        <f t="shared" si="44"/>
        <v>1744.0106867338291</v>
      </c>
      <c r="G73" s="50">
        <f t="shared" si="44"/>
        <v>1664.3573561425517</v>
      </c>
      <c r="H73" s="50">
        <f t="shared" si="44"/>
        <v>1616.6340280641555</v>
      </c>
      <c r="I73" s="50">
        <f t="shared" si="44"/>
        <v>1597.1978224541476</v>
      </c>
      <c r="J73" s="50">
        <f t="shared" si="44"/>
        <v>1600.971021518412</v>
      </c>
      <c r="O73" s="1"/>
    </row>
    <row r="74" spans="1:15" x14ac:dyDescent="0.2">
      <c r="A74" t="s">
        <v>518</v>
      </c>
      <c r="D74" s="2">
        <f>SUM(D71,D73)</f>
        <v>8398.0000000000018</v>
      </c>
      <c r="E74" s="2">
        <f t="shared" ref="E74:J74" si="45">SUM(E71,E73)</f>
        <v>9898.5746071756803</v>
      </c>
      <c r="F74" s="2">
        <f t="shared" si="45"/>
        <v>10989.927551542229</v>
      </c>
      <c r="G74" s="2">
        <f t="shared" si="45"/>
        <v>12449.78082806195</v>
      </c>
      <c r="H74" s="2">
        <f t="shared" si="45"/>
        <v>14072.672664500196</v>
      </c>
      <c r="I74" s="2">
        <f t="shared" si="45"/>
        <v>15897.706036122125</v>
      </c>
      <c r="J74" s="2">
        <f t="shared" si="45"/>
        <v>17727.562090943913</v>
      </c>
    </row>
    <row r="75" spans="1:15" x14ac:dyDescent="0.2">
      <c r="D75"/>
      <c r="E75"/>
      <c r="F75"/>
      <c r="G75"/>
      <c r="H75"/>
      <c r="I75"/>
      <c r="J75"/>
    </row>
    <row r="76" spans="1:15" s="63" customFormat="1" x14ac:dyDescent="0.2">
      <c r="A76" s="53" t="s">
        <v>519</v>
      </c>
      <c r="B76" s="73" t="s">
        <v>618</v>
      </c>
      <c r="C76" s="71"/>
      <c r="D76" s="76">
        <f>SUM(Actual!O21:O22)</f>
        <v>660</v>
      </c>
      <c r="E76" s="77"/>
      <c r="F76" s="77"/>
      <c r="G76" s="77"/>
      <c r="H76" s="77"/>
      <c r="I76" s="77"/>
      <c r="J76" s="77"/>
    </row>
    <row r="77" spans="1:15" x14ac:dyDescent="0.2">
      <c r="A77" s="7" t="s">
        <v>582</v>
      </c>
      <c r="C77" s="56" t="s">
        <v>600</v>
      </c>
      <c r="D77">
        <f t="shared" ref="D77:J77" si="46">-D22*D32</f>
        <v>-932</v>
      </c>
      <c r="E77" s="22">
        <f t="shared" si="46"/>
        <v>-1031.4234055890649</v>
      </c>
      <c r="F77" s="22">
        <f t="shared" si="46"/>
        <v>-1138.7886919510047</v>
      </c>
      <c r="G77" s="22">
        <f t="shared" si="46"/>
        <v>-1247.6180774593493</v>
      </c>
      <c r="H77" s="22">
        <f t="shared" si="46"/>
        <v>-1366.9497377511193</v>
      </c>
      <c r="I77" s="22">
        <f t="shared" si="46"/>
        <v>-1495.5092898325138</v>
      </c>
      <c r="J77" s="22">
        <f t="shared" si="46"/>
        <v>-1620.7120699428442</v>
      </c>
      <c r="O77" s="1"/>
    </row>
    <row r="78" spans="1:15" s="63" customFormat="1" x14ac:dyDescent="0.2">
      <c r="A78" s="53" t="s">
        <v>577</v>
      </c>
      <c r="B78" s="73" t="s">
        <v>618</v>
      </c>
      <c r="C78" s="71"/>
      <c r="D78" s="72">
        <f>SUM(Actual!O26:O28)</f>
        <v>-455</v>
      </c>
      <c r="E78" s="75"/>
      <c r="F78" s="75"/>
      <c r="G78" s="75"/>
      <c r="H78" s="75"/>
      <c r="I78" s="75"/>
      <c r="J78" s="75"/>
    </row>
    <row r="79" spans="1:15" x14ac:dyDescent="0.2">
      <c r="A79" t="s">
        <v>522</v>
      </c>
      <c r="D79" s="2">
        <f>SUM(D74,D76:D78)</f>
        <v>7671.0000000000018</v>
      </c>
      <c r="E79" s="2">
        <f t="shared" ref="E79:J79" si="47">SUM(E74,E76:E78)</f>
        <v>8867.1512015866156</v>
      </c>
      <c r="F79" s="2">
        <f t="shared" si="47"/>
        <v>9851.1388595912249</v>
      </c>
      <c r="G79" s="2">
        <f t="shared" si="47"/>
        <v>11202.162750602602</v>
      </c>
      <c r="H79" s="2">
        <f t="shared" si="47"/>
        <v>12705.722926749077</v>
      </c>
      <c r="I79" s="2">
        <f t="shared" si="47"/>
        <v>14402.19674628961</v>
      </c>
      <c r="J79" s="2">
        <f t="shared" si="47"/>
        <v>16106.850021001068</v>
      </c>
      <c r="O79" s="1"/>
    </row>
    <row r="80" spans="1:15" x14ac:dyDescent="0.2">
      <c r="D80"/>
      <c r="E80"/>
      <c r="F80"/>
      <c r="G80"/>
      <c r="H80"/>
      <c r="I80"/>
      <c r="J80"/>
    </row>
    <row r="81" spans="1:15" x14ac:dyDescent="0.2">
      <c r="A81" t="s">
        <v>523</v>
      </c>
      <c r="B81" s="60" t="s">
        <v>625</v>
      </c>
      <c r="C81" s="61"/>
      <c r="D81" s="64">
        <f t="shared" ref="D81:J81" si="48">SUM(D85:D90)-D79-D82</f>
        <v>-1773.0000000000018</v>
      </c>
      <c r="E81" s="64">
        <f t="shared" si="48"/>
        <v>-7361.3154593276195</v>
      </c>
      <c r="F81" s="64">
        <f t="shared" si="48"/>
        <v>-8685.6892811994585</v>
      </c>
      <c r="G81" s="64">
        <f t="shared" si="48"/>
        <v>-11179.474965901936</v>
      </c>
      <c r="H81" s="64">
        <f t="shared" si="48"/>
        <v>-13102.919238502422</v>
      </c>
      <c r="I81" s="64">
        <f t="shared" si="48"/>
        <v>-15343.952601633489</v>
      </c>
      <c r="J81" s="64">
        <f t="shared" si="48"/>
        <v>-16910.963789703223</v>
      </c>
      <c r="O81" s="1"/>
    </row>
    <row r="82" spans="1:15" s="63" customFormat="1" x14ac:dyDescent="0.2">
      <c r="A82" s="53" t="s">
        <v>578</v>
      </c>
      <c r="B82" s="73" t="s">
        <v>618</v>
      </c>
      <c r="C82" s="71"/>
      <c r="D82" s="72">
        <f>SUM(Actual!O31:O34,Actual!O36:O38)</f>
        <v>430</v>
      </c>
      <c r="E82" s="75"/>
      <c r="F82" s="75"/>
      <c r="G82" s="75"/>
      <c r="H82" s="75"/>
      <c r="I82" s="75"/>
      <c r="J82" s="75"/>
    </row>
    <row r="83" spans="1:15" x14ac:dyDescent="0.2">
      <c r="A83" t="s">
        <v>11</v>
      </c>
      <c r="D83" s="2">
        <f>SUM(D79,D81:D82)</f>
        <v>6328</v>
      </c>
      <c r="E83" s="2">
        <f t="shared" ref="E83:J83" si="49">SUM(E79,E81:E82)</f>
        <v>1505.8357422589961</v>
      </c>
      <c r="F83" s="2">
        <f t="shared" si="49"/>
        <v>1165.4495783917664</v>
      </c>
      <c r="G83" s="2">
        <f t="shared" si="49"/>
        <v>22.687784700665361</v>
      </c>
      <c r="H83" s="2">
        <f t="shared" si="49"/>
        <v>-397.19631175334507</v>
      </c>
      <c r="I83" s="2">
        <f t="shared" si="49"/>
        <v>-941.75585534387938</v>
      </c>
      <c r="J83" s="2">
        <f t="shared" si="49"/>
        <v>-804.11376870215463</v>
      </c>
      <c r="L83" s="1"/>
    </row>
    <row r="84" spans="1:15" x14ac:dyDescent="0.2">
      <c r="D84"/>
      <c r="E84"/>
      <c r="F84"/>
      <c r="G84"/>
      <c r="H84"/>
      <c r="I84"/>
      <c r="J84"/>
    </row>
    <row r="85" spans="1:15" x14ac:dyDescent="0.2">
      <c r="A85" t="s">
        <v>568</v>
      </c>
      <c r="B85" s="60" t="s">
        <v>610</v>
      </c>
      <c r="D85" s="65">
        <f>-D40</f>
        <v>624</v>
      </c>
      <c r="E85" s="65">
        <f t="shared" ref="E85:J85" si="50">-E40</f>
        <v>697.63590721239359</v>
      </c>
      <c r="F85" s="65">
        <f t="shared" si="50"/>
        <v>780.24603188878905</v>
      </c>
      <c r="G85" s="65">
        <f t="shared" si="50"/>
        <v>889.41694845976963</v>
      </c>
      <c r="H85" s="65">
        <f t="shared" si="50"/>
        <v>1010.0555018282906</v>
      </c>
      <c r="I85" s="65">
        <f t="shared" si="50"/>
        <v>1145.112688394757</v>
      </c>
      <c r="J85" s="65">
        <f t="shared" si="50"/>
        <v>1280.1138454472955</v>
      </c>
    </row>
    <row r="86" spans="1:15" x14ac:dyDescent="0.2">
      <c r="A86" t="s">
        <v>594</v>
      </c>
      <c r="B86" s="60" t="s">
        <v>623</v>
      </c>
      <c r="D86" s="59">
        <f>D23</f>
        <v>0</v>
      </c>
      <c r="E86" s="50">
        <f t="shared" ref="E86:J86" si="51">-(E56-D56)</f>
        <v>-3470.8001649533981</v>
      </c>
      <c r="F86" s="50">
        <f t="shared" si="51"/>
        <v>-3893.7964534970233</v>
      </c>
      <c r="G86" s="50">
        <f t="shared" si="51"/>
        <v>-5145.7291637591043</v>
      </c>
      <c r="H86" s="50">
        <f t="shared" si="51"/>
        <v>-5686.2518135816354</v>
      </c>
      <c r="I86" s="50">
        <f t="shared" si="51"/>
        <v>-6365.8685437386375</v>
      </c>
      <c r="J86" s="50">
        <f t="shared" si="51"/>
        <v>-6363.2276141494513</v>
      </c>
    </row>
    <row r="87" spans="1:15" x14ac:dyDescent="0.2">
      <c r="A87" t="s">
        <v>595</v>
      </c>
      <c r="B87" t="s">
        <v>596</v>
      </c>
      <c r="D87" s="18">
        <f>D24</f>
        <v>1425</v>
      </c>
      <c r="E87" s="18"/>
      <c r="F87" s="18"/>
      <c r="G87" s="18"/>
      <c r="H87" s="18"/>
      <c r="I87" s="18"/>
      <c r="J87" s="18"/>
    </row>
    <row r="88" spans="1:15" x14ac:dyDescent="0.2">
      <c r="A88" t="s">
        <v>480</v>
      </c>
      <c r="C88" s="56">
        <v>6</v>
      </c>
      <c r="D88" s="18">
        <f>D25*D57</f>
        <v>4279</v>
      </c>
      <c r="E88" s="22">
        <f t="shared" ref="E88:J88" si="52">E25*E57</f>
        <v>4279</v>
      </c>
      <c r="F88" s="22">
        <f t="shared" si="52"/>
        <v>4279</v>
      </c>
      <c r="G88" s="22">
        <f t="shared" si="52"/>
        <v>4279</v>
      </c>
      <c r="H88" s="22">
        <f t="shared" si="52"/>
        <v>4279</v>
      </c>
      <c r="I88" s="22">
        <f t="shared" si="52"/>
        <v>4279</v>
      </c>
      <c r="J88" s="22">
        <f t="shared" si="52"/>
        <v>4279</v>
      </c>
    </row>
    <row r="89" spans="1:15" x14ac:dyDescent="0.2">
      <c r="A89" t="s">
        <v>597</v>
      </c>
      <c r="D89" s="18">
        <f>D26</f>
        <v>0</v>
      </c>
      <c r="E89" s="18"/>
      <c r="F89" s="18"/>
      <c r="G89" s="18"/>
      <c r="H89" s="18"/>
      <c r="I89" s="18"/>
      <c r="J89" s="18"/>
    </row>
    <row r="90" spans="1:15" x14ac:dyDescent="0.2">
      <c r="A90" t="s">
        <v>598</v>
      </c>
      <c r="D90" s="18">
        <f>D27</f>
        <v>0</v>
      </c>
      <c r="E90" s="18"/>
      <c r="F90" s="18"/>
      <c r="G90" s="18"/>
      <c r="H90" s="18"/>
      <c r="I90" s="18"/>
      <c r="J90" s="18"/>
    </row>
    <row r="91" spans="1:15" x14ac:dyDescent="0.2">
      <c r="D91"/>
      <c r="E91"/>
      <c r="F91"/>
      <c r="G91"/>
      <c r="H91"/>
      <c r="I91"/>
      <c r="J91"/>
    </row>
    <row r="92" spans="1:15" x14ac:dyDescent="0.2">
      <c r="A92" t="s">
        <v>481</v>
      </c>
      <c r="D92" s="18">
        <f>D83-SUM(D85:D90)</f>
        <v>0</v>
      </c>
      <c r="E92" s="18">
        <f t="shared" ref="E92:J92" si="53">E83-SUM(E85:E90)</f>
        <v>0</v>
      </c>
      <c r="F92" s="18">
        <f t="shared" si="53"/>
        <v>0</v>
      </c>
      <c r="G92" s="18">
        <f t="shared" si="53"/>
        <v>0</v>
      </c>
      <c r="H92" s="18">
        <f t="shared" si="53"/>
        <v>0</v>
      </c>
      <c r="I92" s="18">
        <f t="shared" si="53"/>
        <v>9.0949470177292824E-13</v>
      </c>
      <c r="J92" s="18">
        <f t="shared" si="53"/>
        <v>9.0949470177292824E-13</v>
      </c>
    </row>
    <row r="93" spans="1:15" x14ac:dyDescent="0.2">
      <c r="D93"/>
      <c r="E93"/>
      <c r="F93"/>
      <c r="G93"/>
      <c r="H93"/>
      <c r="I93"/>
      <c r="J93"/>
    </row>
    <row r="94" spans="1:15" x14ac:dyDescent="0.2">
      <c r="A94" t="s">
        <v>482</v>
      </c>
      <c r="B94" s="60" t="s">
        <v>622</v>
      </c>
      <c r="D94" s="18">
        <f>D6</f>
        <v>4116</v>
      </c>
      <c r="E94" s="49">
        <f>D97</f>
        <v>5475.0000000000018</v>
      </c>
      <c r="F94" s="49">
        <f t="shared" ref="F94:J94" si="54">E97</f>
        <v>12836.315459327621</v>
      </c>
      <c r="G94" s="49">
        <f t="shared" si="54"/>
        <v>21522.004740527082</v>
      </c>
      <c r="H94" s="49">
        <f t="shared" si="54"/>
        <v>32701.479706429018</v>
      </c>
      <c r="I94" s="49">
        <f t="shared" si="54"/>
        <v>45804.398944931439</v>
      </c>
      <c r="J94" s="49">
        <f t="shared" si="54"/>
        <v>61148.351546564925</v>
      </c>
    </row>
    <row r="95" spans="1:15" x14ac:dyDescent="0.2">
      <c r="A95" t="s">
        <v>599</v>
      </c>
      <c r="B95" s="60" t="s">
        <v>603</v>
      </c>
      <c r="D95" s="65">
        <f>-D81</f>
        <v>1773.0000000000018</v>
      </c>
      <c r="E95" s="65">
        <f t="shared" ref="E95:J95" si="55">-E81</f>
        <v>7361.3154593276195</v>
      </c>
      <c r="F95" s="65">
        <f t="shared" si="55"/>
        <v>8685.6892811994585</v>
      </c>
      <c r="G95" s="65">
        <f t="shared" si="55"/>
        <v>11179.474965901936</v>
      </c>
      <c r="H95" s="65">
        <f t="shared" si="55"/>
        <v>13102.919238502422</v>
      </c>
      <c r="I95" s="65">
        <f t="shared" si="55"/>
        <v>15343.952601633489</v>
      </c>
      <c r="J95" s="65">
        <f t="shared" si="55"/>
        <v>16910.963789703223</v>
      </c>
    </row>
    <row r="96" spans="1:15" s="53" customFormat="1" x14ac:dyDescent="0.2">
      <c r="A96" s="53" t="s">
        <v>562</v>
      </c>
      <c r="B96" s="73" t="s">
        <v>618</v>
      </c>
      <c r="C96" s="71"/>
      <c r="D96" s="72">
        <f>Actual!K72</f>
        <v>-414</v>
      </c>
      <c r="E96" s="74"/>
      <c r="F96" s="74"/>
      <c r="G96" s="74"/>
      <c r="H96" s="74"/>
      <c r="I96" s="74"/>
      <c r="J96" s="74"/>
    </row>
    <row r="97" spans="1:10" x14ac:dyDescent="0.2">
      <c r="A97" t="s">
        <v>483</v>
      </c>
      <c r="B97" s="60" t="s">
        <v>626</v>
      </c>
      <c r="D97" s="66">
        <f>SUM(D94:D96)</f>
        <v>5475.0000000000018</v>
      </c>
      <c r="E97" s="66">
        <f>SUM(E94:E96)</f>
        <v>12836.315459327621</v>
      </c>
      <c r="F97" s="66">
        <f t="shared" ref="F97:J97" si="56">SUM(F94:F96)</f>
        <v>21522.004740527082</v>
      </c>
      <c r="G97" s="66">
        <f t="shared" si="56"/>
        <v>32701.479706429018</v>
      </c>
      <c r="H97" s="66">
        <f t="shared" si="56"/>
        <v>45804.398944931439</v>
      </c>
      <c r="I97" s="66">
        <f t="shared" si="56"/>
        <v>61148.351546564925</v>
      </c>
      <c r="J97" s="66">
        <f t="shared" si="56"/>
        <v>78059.315336268148</v>
      </c>
    </row>
  </sheetData>
  <phoneticPr fontId="6" type="noConversion"/>
  <pageMargins left="0.7" right="0.7" top="0.75" bottom="0.75" header="0.3" footer="0.3"/>
  <pageSetup paperSize="9" orientation="portrait" r:id="rId1"/>
  <ignoredErrors>
    <ignoredError sqref="D27" formulaRange="1"/>
    <ignoredError sqref="D88 E52 F52:J52 E56:J5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910B-2998-4E4F-8496-6E20890E3067}">
  <dimension ref="A1:O75"/>
  <sheetViews>
    <sheetView workbookViewId="0"/>
  </sheetViews>
  <sheetFormatPr defaultRowHeight="12.75" x14ac:dyDescent="0.2"/>
  <cols>
    <col min="1" max="1" width="31.42578125" bestFit="1" customWidth="1"/>
    <col min="4" max="4" width="2.7109375" customWidth="1"/>
    <col min="5" max="5" width="41.7109375" bestFit="1" customWidth="1"/>
    <col min="8" max="8" width="2.7109375" customWidth="1"/>
    <col min="9" max="9" width="47.42578125" bestFit="1" customWidth="1"/>
    <col min="10" max="11" width="9.140625" customWidth="1"/>
    <col min="12" max="12" width="2.7109375" customWidth="1"/>
    <col min="13" max="13" width="49.28515625" bestFit="1" customWidth="1"/>
  </cols>
  <sheetData>
    <row r="1" spans="1:15" s="29" customFormat="1" x14ac:dyDescent="0.2">
      <c r="A1" s="29" t="s">
        <v>437</v>
      </c>
      <c r="B1" s="27" t="s">
        <v>514</v>
      </c>
      <c r="C1" s="27" t="s">
        <v>515</v>
      </c>
      <c r="E1" s="29" t="s">
        <v>513</v>
      </c>
      <c r="F1" s="27" t="s">
        <v>514</v>
      </c>
      <c r="G1" s="27" t="s">
        <v>515</v>
      </c>
      <c r="I1" s="29" t="s">
        <v>564</v>
      </c>
      <c r="J1" s="27" t="s">
        <v>514</v>
      </c>
      <c r="K1" s="27" t="s">
        <v>515</v>
      </c>
      <c r="L1"/>
      <c r="M1" s="29" t="s">
        <v>534</v>
      </c>
      <c r="N1" s="27" t="s">
        <v>514</v>
      </c>
      <c r="O1" s="27" t="s">
        <v>515</v>
      </c>
    </row>
    <row r="3" spans="1:15" x14ac:dyDescent="0.2">
      <c r="A3" t="s">
        <v>492</v>
      </c>
      <c r="B3" s="1">
        <v>149351</v>
      </c>
      <c r="C3" s="1">
        <v>50724</v>
      </c>
    </row>
    <row r="4" spans="1:15" x14ac:dyDescent="0.2">
      <c r="A4" t="s">
        <v>493</v>
      </c>
      <c r="B4" s="1">
        <v>3352</v>
      </c>
      <c r="C4" s="1"/>
    </row>
    <row r="5" spans="1:15" x14ac:dyDescent="0.2">
      <c r="A5" s="28" t="s">
        <v>494</v>
      </c>
      <c r="B5" s="2">
        <f>SUM(B3:B4)</f>
        <v>152703</v>
      </c>
      <c r="C5" s="2">
        <f>SUM(C3:C4)</f>
        <v>50724</v>
      </c>
    </row>
    <row r="6" spans="1:15" x14ac:dyDescent="0.2">
      <c r="B6" s="1"/>
      <c r="C6" s="1"/>
    </row>
    <row r="7" spans="1:15" x14ac:dyDescent="0.2">
      <c r="A7" t="s">
        <v>495</v>
      </c>
      <c r="B7" s="1">
        <v>-132886</v>
      </c>
      <c r="C7" s="1">
        <v>-28684</v>
      </c>
    </row>
    <row r="8" spans="1:15" x14ac:dyDescent="0.2">
      <c r="A8" t="s">
        <v>496</v>
      </c>
      <c r="B8" s="1">
        <v>-13502</v>
      </c>
      <c r="C8" s="1">
        <f>-12673-C9</f>
        <v>-10655</v>
      </c>
    </row>
    <row r="9" spans="1:15" x14ac:dyDescent="0.2">
      <c r="A9" t="s">
        <v>504</v>
      </c>
      <c r="B9" s="38">
        <v>-1492</v>
      </c>
      <c r="C9" s="38">
        <v>-2018</v>
      </c>
    </row>
    <row r="10" spans="1:15" x14ac:dyDescent="0.2">
      <c r="A10" t="s">
        <v>516</v>
      </c>
      <c r="B10" s="1">
        <v>-86</v>
      </c>
      <c r="C10" s="1">
        <v>-1064</v>
      </c>
    </row>
    <row r="11" spans="1:15" x14ac:dyDescent="0.2">
      <c r="A11" s="30" t="s">
        <v>517</v>
      </c>
      <c r="B11" s="31">
        <f>SUM(B5:B10)</f>
        <v>4737</v>
      </c>
      <c r="C11" s="31">
        <f>SUM(C5:C10)</f>
        <v>8303</v>
      </c>
      <c r="D11" s="10"/>
      <c r="E11" s="10" t="s">
        <v>506</v>
      </c>
      <c r="F11" s="32">
        <f>B11</f>
        <v>4737</v>
      </c>
      <c r="G11" s="32">
        <f>C11</f>
        <v>8303</v>
      </c>
    </row>
    <row r="12" spans="1:15" x14ac:dyDescent="0.2">
      <c r="B12" s="1"/>
      <c r="C12" s="1"/>
    </row>
    <row r="13" spans="1:15" x14ac:dyDescent="0.2">
      <c r="A13" t="s">
        <v>497</v>
      </c>
      <c r="B13" s="40">
        <v>-150</v>
      </c>
      <c r="C13" s="40">
        <f>-9-728</f>
        <v>-737</v>
      </c>
      <c r="E13" t="s">
        <v>507</v>
      </c>
      <c r="F13" s="44">
        <v>91</v>
      </c>
      <c r="G13" s="44"/>
    </row>
    <row r="14" spans="1:15" x14ac:dyDescent="0.2">
      <c r="A14" t="s">
        <v>498</v>
      </c>
      <c r="B14" s="40">
        <v>126</v>
      </c>
      <c r="C14" s="40">
        <v>232</v>
      </c>
      <c r="E14" s="30" t="s">
        <v>505</v>
      </c>
      <c r="F14" s="31">
        <f>SUM(F11:F13)</f>
        <v>4828</v>
      </c>
      <c r="G14" s="31">
        <f>SUM(G11:G13)</f>
        <v>8303</v>
      </c>
      <c r="H14" s="10"/>
    </row>
    <row r="15" spans="1:15" x14ac:dyDescent="0.2">
      <c r="A15" t="s">
        <v>499</v>
      </c>
      <c r="B15" s="40">
        <v>52</v>
      </c>
      <c r="C15" s="40">
        <f>20+175+3</f>
        <v>198</v>
      </c>
    </row>
    <row r="16" spans="1:15" x14ac:dyDescent="0.2">
      <c r="A16" s="28" t="s">
        <v>500</v>
      </c>
      <c r="B16" s="2">
        <f>SUM(B11:B15)</f>
        <v>4765</v>
      </c>
      <c r="C16" s="2">
        <f>SUM(C11:C15)</f>
        <v>7996</v>
      </c>
      <c r="E16" t="s">
        <v>508</v>
      </c>
      <c r="F16" s="43">
        <v>-1009</v>
      </c>
      <c r="G16" s="43">
        <v>-1923</v>
      </c>
    </row>
    <row r="17" spans="1:15" x14ac:dyDescent="0.2">
      <c r="B17" s="1"/>
      <c r="C17" s="1"/>
      <c r="E17" s="30" t="s">
        <v>12</v>
      </c>
      <c r="F17" s="31">
        <f>SUM(F14:F16)</f>
        <v>3819</v>
      </c>
      <c r="G17" s="31">
        <f>SUM(G14:G16)</f>
        <v>6380</v>
      </c>
      <c r="H17" s="10"/>
      <c r="M17" s="10" t="s">
        <v>12</v>
      </c>
      <c r="N17" s="32">
        <f>F17</f>
        <v>3819</v>
      </c>
      <c r="O17" s="32">
        <f>G17</f>
        <v>6380</v>
      </c>
    </row>
    <row r="18" spans="1:15" x14ac:dyDescent="0.2">
      <c r="M18" t="s">
        <v>504</v>
      </c>
      <c r="N18" s="39">
        <f>-B9</f>
        <v>1492</v>
      </c>
      <c r="O18" s="39">
        <f>-C9</f>
        <v>2018</v>
      </c>
    </row>
    <row r="19" spans="1:15" x14ac:dyDescent="0.2">
      <c r="E19" t="s">
        <v>510</v>
      </c>
      <c r="F19" s="43">
        <v>15</v>
      </c>
      <c r="G19" s="43"/>
      <c r="M19" s="28" t="s">
        <v>518</v>
      </c>
      <c r="N19" s="2">
        <f>SUM(N17:N18)</f>
        <v>5311</v>
      </c>
      <c r="O19" s="2">
        <f>SUM(O17:O18)</f>
        <v>8398</v>
      </c>
    </row>
    <row r="20" spans="1:15" x14ac:dyDescent="0.2">
      <c r="E20" t="s">
        <v>511</v>
      </c>
      <c r="F20" s="43">
        <v>92</v>
      </c>
      <c r="G20" s="43"/>
      <c r="N20" s="1"/>
      <c r="O20" s="1"/>
    </row>
    <row r="21" spans="1:15" x14ac:dyDescent="0.2">
      <c r="M21" t="s">
        <v>519</v>
      </c>
      <c r="N21" s="1">
        <v>449</v>
      </c>
      <c r="O21" s="1">
        <v>680</v>
      </c>
    </row>
    <row r="22" spans="1:15" x14ac:dyDescent="0.2">
      <c r="E22" t="s">
        <v>497</v>
      </c>
      <c r="F22" s="41">
        <f>B13</f>
        <v>-150</v>
      </c>
      <c r="G22" s="41">
        <f>C13</f>
        <v>-737</v>
      </c>
      <c r="M22" s="53" t="s">
        <v>576</v>
      </c>
      <c r="N22" s="53"/>
      <c r="O22" s="54">
        <f>SUM(K30,K37:K38,K43,K46)</f>
        <v>-20</v>
      </c>
    </row>
    <row r="23" spans="1:15" x14ac:dyDescent="0.2">
      <c r="E23" t="s">
        <v>507</v>
      </c>
      <c r="F23" s="45">
        <f>-F13</f>
        <v>-91</v>
      </c>
      <c r="G23" s="45">
        <f>-G13</f>
        <v>0</v>
      </c>
      <c r="M23" s="28" t="s">
        <v>546</v>
      </c>
      <c r="N23" s="2">
        <f>SUM(N19:N22)</f>
        <v>5760</v>
      </c>
      <c r="O23" s="2">
        <f>SUM(O19:O22)</f>
        <v>9058</v>
      </c>
    </row>
    <row r="24" spans="1:15" x14ac:dyDescent="0.2">
      <c r="E24" t="s">
        <v>498</v>
      </c>
      <c r="F24" s="41">
        <f>B14</f>
        <v>126</v>
      </c>
      <c r="G24" s="41">
        <f>C14</f>
        <v>232</v>
      </c>
    </row>
    <row r="25" spans="1:15" x14ac:dyDescent="0.2">
      <c r="E25" t="s">
        <v>499</v>
      </c>
      <c r="F25" s="41">
        <f>B15</f>
        <v>52</v>
      </c>
      <c r="G25" s="41">
        <f>C15</f>
        <v>198</v>
      </c>
      <c r="M25" t="s">
        <v>531</v>
      </c>
      <c r="N25" s="48">
        <f>J51</f>
        <v>-2998</v>
      </c>
      <c r="O25" s="48">
        <f>K51</f>
        <v>-932</v>
      </c>
    </row>
    <row r="26" spans="1:15" x14ac:dyDescent="0.2">
      <c r="E26" s="28" t="s">
        <v>509</v>
      </c>
      <c r="F26" s="2">
        <f>SUM(F17:F25)</f>
        <v>3863</v>
      </c>
      <c r="G26" s="2">
        <f>SUM(G17:G25)</f>
        <v>6073</v>
      </c>
      <c r="K26" s="1"/>
      <c r="M26" t="s">
        <v>520</v>
      </c>
      <c r="N26" s="25">
        <v>86</v>
      </c>
      <c r="O26" s="1"/>
    </row>
    <row r="27" spans="1:15" x14ac:dyDescent="0.2">
      <c r="M27" t="s">
        <v>521</v>
      </c>
      <c r="N27" s="1">
        <v>-173</v>
      </c>
      <c r="O27" s="1"/>
    </row>
    <row r="28" spans="1:15" x14ac:dyDescent="0.2">
      <c r="A28" t="s">
        <v>501</v>
      </c>
      <c r="B28" s="42">
        <f>SUM(F16,F19:F20,F28)</f>
        <v>-1061</v>
      </c>
      <c r="C28" s="42">
        <f>SUM(G16,G19:G20,G28)</f>
        <v>-1923</v>
      </c>
      <c r="E28" t="s">
        <v>512</v>
      </c>
      <c r="F28" s="43">
        <v>-159</v>
      </c>
      <c r="G28" s="43"/>
      <c r="M28" s="53" t="s">
        <v>577</v>
      </c>
      <c r="N28" s="53"/>
      <c r="O28" s="49">
        <f>K54+K67</f>
        <v>-455</v>
      </c>
    </row>
    <row r="29" spans="1:15" x14ac:dyDescent="0.2">
      <c r="A29" s="30" t="s">
        <v>502</v>
      </c>
      <c r="B29" s="31">
        <f>SUM(B16:B28)</f>
        <v>3704</v>
      </c>
      <c r="C29" s="31">
        <f>SUM(C16:C28)</f>
        <v>6073</v>
      </c>
      <c r="D29" s="10"/>
      <c r="E29" s="30" t="s">
        <v>502</v>
      </c>
      <c r="F29" s="31">
        <f>SUM(F26:F28)</f>
        <v>3704</v>
      </c>
      <c r="G29" s="31">
        <f>SUM(G26:G28)</f>
        <v>6073</v>
      </c>
      <c r="H29" s="10"/>
      <c r="I29" s="10" t="s">
        <v>571</v>
      </c>
      <c r="J29" s="32">
        <f>F29</f>
        <v>3704</v>
      </c>
      <c r="K29" s="32">
        <f>G29</f>
        <v>6073</v>
      </c>
      <c r="M29" s="28" t="s">
        <v>522</v>
      </c>
      <c r="N29" s="2">
        <f>SUM(N23:N28)</f>
        <v>2675</v>
      </c>
      <c r="O29" s="2">
        <f>SUM(O23:O28)</f>
        <v>7671</v>
      </c>
    </row>
    <row r="30" spans="1:15" x14ac:dyDescent="0.2">
      <c r="B30" s="1"/>
      <c r="C30" s="1"/>
      <c r="I30" t="s">
        <v>572</v>
      </c>
      <c r="J30" s="1"/>
      <c r="K30" s="1">
        <v>1923</v>
      </c>
      <c r="N30" s="1"/>
      <c r="O30" s="1"/>
    </row>
    <row r="31" spans="1:15" x14ac:dyDescent="0.2">
      <c r="A31" t="s">
        <v>503</v>
      </c>
      <c r="B31" s="1">
        <v>-45</v>
      </c>
      <c r="C31" s="1"/>
      <c r="I31" s="36" t="s">
        <v>499</v>
      </c>
      <c r="J31" s="1"/>
      <c r="K31" s="41">
        <f>-C15</f>
        <v>-198</v>
      </c>
      <c r="M31" t="s">
        <v>498</v>
      </c>
      <c r="N31" s="41">
        <f>F24</f>
        <v>126</v>
      </c>
      <c r="O31" s="41">
        <f>G24</f>
        <v>232</v>
      </c>
    </row>
    <row r="32" spans="1:15" x14ac:dyDescent="0.2">
      <c r="A32" s="28" t="s">
        <v>486</v>
      </c>
      <c r="B32" s="2">
        <f>SUM(B29:B31)</f>
        <v>3659</v>
      </c>
      <c r="C32" s="2">
        <f>SUM(C29:C31)</f>
        <v>6073</v>
      </c>
      <c r="I32" s="36" t="s">
        <v>570</v>
      </c>
      <c r="J32" s="1"/>
      <c r="K32" s="41">
        <f>-SUM(C13:C14)</f>
        <v>505</v>
      </c>
      <c r="M32" t="s">
        <v>499</v>
      </c>
      <c r="N32" s="41">
        <f>F25</f>
        <v>52</v>
      </c>
      <c r="O32" s="41">
        <f>G25</f>
        <v>198</v>
      </c>
    </row>
    <row r="33" spans="7:15" x14ac:dyDescent="0.2">
      <c r="G33" s="1"/>
      <c r="I33" s="28" t="s">
        <v>517</v>
      </c>
      <c r="J33" s="2">
        <f>SUM(J29:J32)</f>
        <v>3704</v>
      </c>
      <c r="K33" s="2">
        <f>SUM(K29:K32)</f>
        <v>8303</v>
      </c>
      <c r="M33" t="s">
        <v>510</v>
      </c>
      <c r="N33" s="42">
        <f>F19</f>
        <v>15</v>
      </c>
      <c r="O33" s="42">
        <f>G19</f>
        <v>0</v>
      </c>
    </row>
    <row r="34" spans="7:15" x14ac:dyDescent="0.2">
      <c r="J34" s="1"/>
      <c r="K34" s="1"/>
      <c r="M34" t="s">
        <v>511</v>
      </c>
      <c r="N34" s="42">
        <f>F20</f>
        <v>92</v>
      </c>
      <c r="O34" s="42">
        <f>G20</f>
        <v>0</v>
      </c>
    </row>
    <row r="35" spans="7:15" x14ac:dyDescent="0.2">
      <c r="I35" t="s">
        <v>537</v>
      </c>
      <c r="J35" s="39">
        <f>-B9</f>
        <v>1492</v>
      </c>
      <c r="K35" s="39">
        <f>-C9</f>
        <v>2018</v>
      </c>
      <c r="M35" t="s">
        <v>523</v>
      </c>
      <c r="N35" s="1">
        <v>-1962</v>
      </c>
      <c r="O35" s="49">
        <v>-1773</v>
      </c>
    </row>
    <row r="36" spans="7:15" x14ac:dyDescent="0.2">
      <c r="I36" t="s">
        <v>538</v>
      </c>
      <c r="J36" s="1"/>
      <c r="K36" s="1"/>
      <c r="M36" t="s">
        <v>524</v>
      </c>
      <c r="N36" s="1">
        <v>-65</v>
      </c>
      <c r="O36" s="1"/>
    </row>
    <row r="37" spans="7:15" x14ac:dyDescent="0.2">
      <c r="I37" t="s">
        <v>539</v>
      </c>
      <c r="J37" s="1">
        <v>595</v>
      </c>
      <c r="K37" s="1">
        <v>108</v>
      </c>
      <c r="M37" t="s">
        <v>533</v>
      </c>
      <c r="N37" s="1">
        <v>60</v>
      </c>
      <c r="O37" s="1"/>
    </row>
    <row r="38" spans="7:15" x14ac:dyDescent="0.2">
      <c r="I38" t="s">
        <v>540</v>
      </c>
      <c r="J38" s="1">
        <v>9</v>
      </c>
      <c r="K38" s="1">
        <v>-1</v>
      </c>
      <c r="M38" s="53" t="s">
        <v>578</v>
      </c>
      <c r="N38" s="53"/>
      <c r="O38" s="54"/>
    </row>
    <row r="39" spans="7:15" x14ac:dyDescent="0.2">
      <c r="I39" t="s">
        <v>541</v>
      </c>
      <c r="J39" s="1">
        <v>147</v>
      </c>
      <c r="K39" s="1"/>
      <c r="M39" s="28" t="s">
        <v>11</v>
      </c>
      <c r="N39" s="2">
        <f>SUM(N29:N37)</f>
        <v>993</v>
      </c>
      <c r="O39" s="2">
        <f>SUM(O29:O37)</f>
        <v>6328</v>
      </c>
    </row>
    <row r="40" spans="7:15" x14ac:dyDescent="0.2">
      <c r="I40" t="s">
        <v>542</v>
      </c>
      <c r="J40" s="1"/>
      <c r="K40" s="1"/>
      <c r="N40" s="1"/>
      <c r="O40" s="1"/>
    </row>
    <row r="41" spans="7:15" x14ac:dyDescent="0.2">
      <c r="I41" s="33" t="s">
        <v>543</v>
      </c>
      <c r="J41" s="1">
        <v>-536</v>
      </c>
      <c r="K41" s="1">
        <v>-587</v>
      </c>
      <c r="M41" s="26" t="s">
        <v>532</v>
      </c>
      <c r="N41" s="1"/>
      <c r="O41" s="1"/>
    </row>
    <row r="42" spans="7:15" x14ac:dyDescent="0.2">
      <c r="I42" s="33" t="s">
        <v>544</v>
      </c>
      <c r="J42" s="1">
        <v>322</v>
      </c>
      <c r="K42" s="1">
        <f>1125+142</f>
        <v>1267</v>
      </c>
      <c r="N42" s="1"/>
      <c r="O42" s="1"/>
    </row>
    <row r="43" spans="7:15" x14ac:dyDescent="0.2">
      <c r="I43" s="33" t="s">
        <v>545</v>
      </c>
      <c r="J43" s="1">
        <v>623</v>
      </c>
      <c r="K43" s="1">
        <f>-182-53+60</f>
        <v>-175</v>
      </c>
      <c r="M43" t="s">
        <v>497</v>
      </c>
      <c r="N43" s="41">
        <f>-F22</f>
        <v>150</v>
      </c>
      <c r="O43" s="41">
        <f>-K67</f>
        <v>624</v>
      </c>
    </row>
    <row r="44" spans="7:15" x14ac:dyDescent="0.2">
      <c r="I44" s="37" t="s">
        <v>565</v>
      </c>
      <c r="J44" s="2">
        <f>SUM(J33:J43)</f>
        <v>6356</v>
      </c>
      <c r="K44" s="2">
        <f>SUM(K33:K43)</f>
        <v>10933</v>
      </c>
      <c r="M44" t="s">
        <v>507</v>
      </c>
      <c r="N44" s="46">
        <f>F13</f>
        <v>91</v>
      </c>
      <c r="O44" s="46">
        <f>G13</f>
        <v>0</v>
      </c>
    </row>
    <row r="45" spans="7:15" x14ac:dyDescent="0.2">
      <c r="J45" s="1"/>
      <c r="K45" s="1"/>
      <c r="M45" t="s">
        <v>525</v>
      </c>
      <c r="N45" s="1">
        <v>-270</v>
      </c>
      <c r="O45" s="1"/>
    </row>
    <row r="46" spans="7:15" x14ac:dyDescent="0.2">
      <c r="I46" s="36" t="s">
        <v>566</v>
      </c>
      <c r="J46" s="1"/>
      <c r="K46" s="1">
        <v>-1875</v>
      </c>
      <c r="M46" t="s">
        <v>520</v>
      </c>
      <c r="N46" s="50">
        <f>N26</f>
        <v>86</v>
      </c>
      <c r="O46" s="50">
        <f>O26</f>
        <v>0</v>
      </c>
    </row>
    <row r="47" spans="7:15" x14ac:dyDescent="0.2">
      <c r="I47" s="37" t="s">
        <v>546</v>
      </c>
      <c r="J47" s="2">
        <f>SUM(J44:J46)</f>
        <v>6356</v>
      </c>
      <c r="K47" s="2">
        <f>SUM(K44:K46)</f>
        <v>9058</v>
      </c>
      <c r="M47" s="53" t="s">
        <v>583</v>
      </c>
      <c r="N47" s="55"/>
      <c r="O47" s="50">
        <f>O39-SUM(O43:O46)-O56</f>
        <v>1425</v>
      </c>
    </row>
    <row r="48" spans="7:15" x14ac:dyDescent="0.2">
      <c r="J48" s="1"/>
      <c r="K48" s="1"/>
      <c r="M48" s="28" t="s">
        <v>526</v>
      </c>
      <c r="N48" s="2">
        <f>SUM(N43:N47)</f>
        <v>57</v>
      </c>
      <c r="O48" s="2">
        <f>SUM(O43:O47)</f>
        <v>2049</v>
      </c>
    </row>
    <row r="49" spans="9:15" x14ac:dyDescent="0.2">
      <c r="I49" t="s">
        <v>547</v>
      </c>
      <c r="J49" s="1">
        <v>-1094</v>
      </c>
      <c r="K49" s="1">
        <v>-128</v>
      </c>
      <c r="N49" s="1"/>
      <c r="O49" s="1"/>
    </row>
    <row r="50" spans="9:15" x14ac:dyDescent="0.2">
      <c r="I50" t="s">
        <v>548</v>
      </c>
      <c r="J50" s="1">
        <v>1231</v>
      </c>
      <c r="K50" s="1">
        <f>51+558</f>
        <v>609</v>
      </c>
      <c r="M50" t="s">
        <v>527</v>
      </c>
      <c r="N50" s="1">
        <v>-50</v>
      </c>
      <c r="O50" s="1"/>
    </row>
    <row r="51" spans="9:15" x14ac:dyDescent="0.2">
      <c r="I51" t="s">
        <v>549</v>
      </c>
      <c r="J51" s="47">
        <v>-2998</v>
      </c>
      <c r="K51" s="47">
        <f>-158-863+89</f>
        <v>-932</v>
      </c>
      <c r="M51" t="s">
        <v>536</v>
      </c>
      <c r="N51" s="1">
        <v>-326</v>
      </c>
      <c r="O51" s="1"/>
    </row>
    <row r="52" spans="9:15" x14ac:dyDescent="0.2">
      <c r="I52" t="s">
        <v>550</v>
      </c>
      <c r="J52" s="1"/>
      <c r="K52" s="1">
        <f>-1426+39</f>
        <v>-1387</v>
      </c>
      <c r="M52" t="s">
        <v>528</v>
      </c>
      <c r="N52" s="49">
        <f>-J64</f>
        <v>247</v>
      </c>
      <c r="O52" s="49">
        <f>-K64</f>
        <v>0</v>
      </c>
    </row>
    <row r="53" spans="9:15" x14ac:dyDescent="0.2">
      <c r="I53" t="s">
        <v>551</v>
      </c>
      <c r="J53" s="1">
        <v>-4</v>
      </c>
      <c r="K53" s="35"/>
      <c r="M53" t="s">
        <v>529</v>
      </c>
      <c r="N53" s="1">
        <v>1057</v>
      </c>
      <c r="O53" s="1">
        <v>4279</v>
      </c>
    </row>
    <row r="54" spans="9:15" x14ac:dyDescent="0.2">
      <c r="I54" t="s">
        <v>567</v>
      </c>
      <c r="J54" s="1"/>
      <c r="K54" s="35">
        <v>169</v>
      </c>
      <c r="M54" t="s">
        <v>535</v>
      </c>
      <c r="N54" s="1">
        <v>8</v>
      </c>
      <c r="O54" s="1"/>
    </row>
    <row r="55" spans="9:15" x14ac:dyDescent="0.2">
      <c r="I55" t="s">
        <v>569</v>
      </c>
      <c r="J55" s="1"/>
      <c r="K55" s="35">
        <v>188</v>
      </c>
      <c r="M55" s="53" t="s">
        <v>584</v>
      </c>
      <c r="N55" s="54"/>
      <c r="O55" s="54"/>
    </row>
    <row r="56" spans="9:15" x14ac:dyDescent="0.2">
      <c r="I56" s="34" t="s">
        <v>552</v>
      </c>
      <c r="J56" s="2">
        <f>SUM(J49:J54)</f>
        <v>-2865</v>
      </c>
      <c r="K56" s="2">
        <f>SUM(K49:K55)</f>
        <v>-1481</v>
      </c>
      <c r="M56" s="28" t="s">
        <v>530</v>
      </c>
      <c r="N56" s="2">
        <f>SUM(N50:N54)</f>
        <v>936</v>
      </c>
      <c r="O56" s="2">
        <f>SUM(O50:O54)</f>
        <v>4279</v>
      </c>
    </row>
    <row r="57" spans="9:15" x14ac:dyDescent="0.2">
      <c r="J57" s="1"/>
      <c r="K57" s="1"/>
      <c r="N57" s="1"/>
      <c r="O57" s="1"/>
    </row>
    <row r="58" spans="9:15" x14ac:dyDescent="0.2">
      <c r="I58" t="s">
        <v>553</v>
      </c>
      <c r="J58" s="1">
        <v>210</v>
      </c>
      <c r="K58" s="1"/>
      <c r="M58" t="s">
        <v>11</v>
      </c>
      <c r="N58" s="1">
        <f>SUM(N48,N56)</f>
        <v>993</v>
      </c>
      <c r="O58" s="1">
        <f>SUM(O48,O56)</f>
        <v>6328</v>
      </c>
    </row>
    <row r="59" spans="9:15" x14ac:dyDescent="0.2">
      <c r="I59" t="s">
        <v>554</v>
      </c>
      <c r="J59" s="1"/>
      <c r="K59" s="1">
        <v>722</v>
      </c>
    </row>
    <row r="60" spans="9:15" x14ac:dyDescent="0.2">
      <c r="I60" t="s">
        <v>555</v>
      </c>
      <c r="J60" s="1">
        <v>298</v>
      </c>
      <c r="K60" s="1">
        <v>3117</v>
      </c>
    </row>
    <row r="61" spans="9:15" x14ac:dyDescent="0.2">
      <c r="I61" t="s">
        <v>556</v>
      </c>
      <c r="J61" s="1">
        <v>-89</v>
      </c>
      <c r="K61" s="1">
        <v>-3577</v>
      </c>
      <c r="O61" s="1"/>
    </row>
    <row r="62" spans="9:15" x14ac:dyDescent="0.2">
      <c r="I62" t="s">
        <v>557</v>
      </c>
      <c r="J62" s="1">
        <v>-272</v>
      </c>
      <c r="K62" s="1"/>
      <c r="O62" s="1"/>
    </row>
    <row r="63" spans="9:15" x14ac:dyDescent="0.2">
      <c r="I63" t="s">
        <v>573</v>
      </c>
      <c r="J63" s="1"/>
      <c r="K63" s="1">
        <v>-443</v>
      </c>
      <c r="N63" s="1"/>
    </row>
    <row r="64" spans="9:15" x14ac:dyDescent="0.2">
      <c r="I64" t="s">
        <v>528</v>
      </c>
      <c r="J64" s="1">
        <v>-247</v>
      </c>
      <c r="K64" s="1"/>
    </row>
    <row r="65" spans="9:11" x14ac:dyDescent="0.2">
      <c r="I65" t="s">
        <v>558</v>
      </c>
      <c r="J65" s="1">
        <v>-1038</v>
      </c>
      <c r="K65" s="1">
        <v>-4279</v>
      </c>
    </row>
    <row r="66" spans="9:11" x14ac:dyDescent="0.2">
      <c r="I66" t="s">
        <v>559</v>
      </c>
      <c r="J66" s="1">
        <v>-9</v>
      </c>
      <c r="K66" s="35">
        <v>-720</v>
      </c>
    </row>
    <row r="67" spans="9:11" x14ac:dyDescent="0.2">
      <c r="I67" t="s">
        <v>568</v>
      </c>
      <c r="J67" s="1"/>
      <c r="K67" s="52">
        <v>-624</v>
      </c>
    </row>
    <row r="68" spans="9:11" x14ac:dyDescent="0.2">
      <c r="I68" s="34" t="s">
        <v>560</v>
      </c>
      <c r="J68" s="2">
        <f>SUM(J58:J67)</f>
        <v>-1147</v>
      </c>
      <c r="K68" s="2">
        <f>SUM(K58:K67)</f>
        <v>-5804</v>
      </c>
    </row>
    <row r="69" spans="9:11" x14ac:dyDescent="0.2">
      <c r="J69" s="1"/>
      <c r="K69" s="1"/>
    </row>
    <row r="70" spans="9:11" x14ac:dyDescent="0.2">
      <c r="I70" t="s">
        <v>484</v>
      </c>
      <c r="J70" s="1">
        <f>SUM(J47,J56,J68)</f>
        <v>2344</v>
      </c>
      <c r="K70" s="1">
        <f>SUM(K47,K56,K68)</f>
        <v>1773</v>
      </c>
    </row>
    <row r="71" spans="9:11" x14ac:dyDescent="0.2">
      <c r="I71" t="s">
        <v>561</v>
      </c>
      <c r="J71" s="1">
        <v>6055</v>
      </c>
      <c r="K71" s="1">
        <v>4116</v>
      </c>
    </row>
    <row r="72" spans="9:11" x14ac:dyDescent="0.2">
      <c r="I72" t="s">
        <v>562</v>
      </c>
      <c r="J72" s="1">
        <v>-15</v>
      </c>
      <c r="K72" s="1">
        <v>-414</v>
      </c>
    </row>
    <row r="73" spans="9:11" x14ac:dyDescent="0.2">
      <c r="I73" s="28" t="s">
        <v>563</v>
      </c>
      <c r="J73" s="2">
        <f>SUM(J70:J72)</f>
        <v>8384</v>
      </c>
      <c r="K73" s="2">
        <f>SUM(K70:K72)</f>
        <v>5475</v>
      </c>
    </row>
    <row r="75" spans="9:11" x14ac:dyDescent="0.2">
      <c r="K75" s="1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BE82-1BEB-4AEF-8FC8-C396CBF2C6DD}">
  <dimension ref="A1:N44"/>
  <sheetViews>
    <sheetView workbookViewId="0"/>
  </sheetViews>
  <sheetFormatPr defaultRowHeight="12.75" x14ac:dyDescent="0.2"/>
  <cols>
    <col min="1" max="1" width="30.7109375" style="8" customWidth="1"/>
    <col min="2" max="11" width="12.7109375" customWidth="1"/>
    <col min="13" max="14" width="12.7109375" customWidth="1"/>
  </cols>
  <sheetData>
    <row r="1" spans="1:14" x14ac:dyDescent="0.2">
      <c r="A1" t="s">
        <v>447</v>
      </c>
      <c r="C1" s="5" t="s">
        <v>6</v>
      </c>
      <c r="D1" s="5" t="s">
        <v>7</v>
      </c>
      <c r="E1" s="5" t="s">
        <v>8</v>
      </c>
      <c r="F1" s="5" t="s">
        <v>9</v>
      </c>
    </row>
    <row r="2" spans="1:14" x14ac:dyDescent="0.2">
      <c r="A2"/>
      <c r="C2" s="4"/>
      <c r="D2" s="4"/>
      <c r="E2" s="4"/>
      <c r="F2" s="4"/>
    </row>
    <row r="3" spans="1:14" x14ac:dyDescent="0.2">
      <c r="A3" t="s">
        <v>10</v>
      </c>
      <c r="C3" s="1">
        <f>SUM(C4:C6)</f>
        <v>50724</v>
      </c>
      <c r="D3" s="1">
        <v>16080</v>
      </c>
      <c r="E3" s="1">
        <v>11204</v>
      </c>
      <c r="F3" s="1">
        <v>23440</v>
      </c>
    </row>
    <row r="4" spans="1:14" x14ac:dyDescent="0.2">
      <c r="A4" t="s">
        <v>440</v>
      </c>
      <c r="C4" s="1">
        <v>21124</v>
      </c>
      <c r="D4" s="1">
        <f>$C4/$C$3*D$3</f>
        <v>6696.5128933049446</v>
      </c>
      <c r="E4" s="1">
        <f t="shared" ref="E4:F6" si="0">$C4/$C$3*E$3</f>
        <v>4665.9036353599868</v>
      </c>
      <c r="F4" s="1">
        <f t="shared" si="0"/>
        <v>9761.5834713350687</v>
      </c>
    </row>
    <row r="5" spans="1:14" x14ac:dyDescent="0.2">
      <c r="A5" t="s">
        <v>441</v>
      </c>
      <c r="C5" s="1">
        <v>10460</v>
      </c>
      <c r="D5" s="1">
        <f t="shared" ref="D5:D6" si="1">$C5/$C$3*D$3</f>
        <v>3315.9214572983205</v>
      </c>
      <c r="E5" s="1">
        <f t="shared" si="0"/>
        <v>2310.4218910180584</v>
      </c>
      <c r="F5" s="1">
        <f t="shared" si="0"/>
        <v>4833.656651683621</v>
      </c>
    </row>
    <row r="6" spans="1:14" x14ac:dyDescent="0.2">
      <c r="A6" t="s">
        <v>439</v>
      </c>
      <c r="C6" s="1">
        <v>19140</v>
      </c>
      <c r="D6" s="1">
        <f t="shared" si="1"/>
        <v>6067.5656493967354</v>
      </c>
      <c r="E6" s="1">
        <f t="shared" si="0"/>
        <v>4227.6744736219543</v>
      </c>
      <c r="F6" s="1">
        <f t="shared" si="0"/>
        <v>8844.7598769813103</v>
      </c>
    </row>
    <row r="7" spans="1:14" x14ac:dyDescent="0.2">
      <c r="A7"/>
    </row>
    <row r="8" spans="1:14" x14ac:dyDescent="0.2">
      <c r="A8"/>
    </row>
    <row r="9" spans="1:14" x14ac:dyDescent="0.2">
      <c r="A9" s="80" t="s">
        <v>448</v>
      </c>
      <c r="B9" s="80"/>
      <c r="C9" s="80"/>
      <c r="E9" s="78" t="s">
        <v>471</v>
      </c>
      <c r="F9" s="78"/>
      <c r="G9" s="79"/>
      <c r="H9" s="79"/>
      <c r="I9" s="79"/>
      <c r="J9" s="79"/>
      <c r="K9" s="79"/>
      <c r="M9" s="78" t="s">
        <v>472</v>
      </c>
      <c r="N9" s="78"/>
    </row>
    <row r="10" spans="1:14" x14ac:dyDescent="0.2">
      <c r="A10"/>
    </row>
    <row r="11" spans="1:14" s="5" customFormat="1" x14ac:dyDescent="0.2">
      <c r="A11" s="8" t="s">
        <v>420</v>
      </c>
      <c r="B11" s="11" t="s">
        <v>426</v>
      </c>
      <c r="C11" s="11" t="s">
        <v>430</v>
      </c>
      <c r="E11" s="11" t="s">
        <v>426</v>
      </c>
      <c r="F11" s="11" t="s">
        <v>426</v>
      </c>
      <c r="G11" s="11" t="s">
        <v>426</v>
      </c>
      <c r="H11" s="11" t="s">
        <v>426</v>
      </c>
      <c r="I11" s="11" t="s">
        <v>426</v>
      </c>
      <c r="J11" s="11" t="s">
        <v>426</v>
      </c>
      <c r="K11" s="11" t="s">
        <v>426</v>
      </c>
      <c r="M11" s="5" t="s">
        <v>426</v>
      </c>
      <c r="N11" s="11" t="s">
        <v>426</v>
      </c>
    </row>
    <row r="12" spans="1:14" s="5" customFormat="1" x14ac:dyDescent="0.2">
      <c r="A12" s="8"/>
      <c r="B12" s="17" t="s">
        <v>449</v>
      </c>
      <c r="C12" s="9">
        <f>C15/B15</f>
        <v>8.3092247420337217E-2</v>
      </c>
      <c r="E12" s="11" t="s">
        <v>449</v>
      </c>
      <c r="F12" s="11" t="s">
        <v>449</v>
      </c>
      <c r="G12" s="11" t="s">
        <v>449</v>
      </c>
      <c r="H12" s="11" t="s">
        <v>449</v>
      </c>
      <c r="I12" s="11" t="s">
        <v>449</v>
      </c>
      <c r="J12" s="11" t="s">
        <v>449</v>
      </c>
      <c r="K12" s="11" t="s">
        <v>449</v>
      </c>
      <c r="M12" s="5" t="s">
        <v>449</v>
      </c>
      <c r="N12" s="11" t="s">
        <v>449</v>
      </c>
    </row>
    <row r="13" spans="1:14" x14ac:dyDescent="0.2">
      <c r="A13" t="s">
        <v>428</v>
      </c>
      <c r="B13" s="11">
        <v>2014</v>
      </c>
      <c r="C13" s="11">
        <v>2020</v>
      </c>
      <c r="E13" s="11">
        <v>2020</v>
      </c>
      <c r="F13" s="11">
        <v>2025</v>
      </c>
      <c r="G13" s="11">
        <v>2030</v>
      </c>
      <c r="H13" s="11">
        <v>2035</v>
      </c>
      <c r="I13" s="11">
        <v>2040</v>
      </c>
      <c r="J13" s="11">
        <v>2045</v>
      </c>
      <c r="K13" s="11">
        <v>2050</v>
      </c>
      <c r="M13" s="11">
        <v>2020</v>
      </c>
      <c r="N13" s="11">
        <v>2025</v>
      </c>
    </row>
    <row r="15" spans="1:14" x14ac:dyDescent="0.2">
      <c r="A15" s="8" t="s">
        <v>0</v>
      </c>
      <c r="B15" s="1">
        <f>'US SAM'!DF186</f>
        <v>610454.0625</v>
      </c>
      <c r="C15" s="1">
        <f>C3</f>
        <v>50724</v>
      </c>
      <c r="E15" s="1">
        <v>621549.6875</v>
      </c>
      <c r="F15" s="1">
        <v>685676</v>
      </c>
      <c r="G15" s="1">
        <v>755668.625</v>
      </c>
      <c r="H15" s="1">
        <v>819220.5625</v>
      </c>
      <c r="I15" s="1">
        <v>891608.5625</v>
      </c>
      <c r="J15" s="1">
        <v>970459.6875</v>
      </c>
      <c r="K15" s="1">
        <v>1049801.75</v>
      </c>
      <c r="M15" s="1">
        <f t="array" ref="M15">B15*PRODUCT(1+'3.7-1_O20'!I2:N3/100)-1</f>
        <v>621263.86321012338</v>
      </c>
      <c r="N15" s="1">
        <f t="array" ref="N15">M15*PRODUCT(1+'3.7-1_O20'!O2:S3/100)-1</f>
        <v>685137.41367188143</v>
      </c>
    </row>
    <row r="16" spans="1:14" x14ac:dyDescent="0.2">
      <c r="A16" s="15" t="s">
        <v>2</v>
      </c>
      <c r="B16" s="1">
        <f>'US SAM'!GD403</f>
        <v>3975.5</v>
      </c>
      <c r="C16" s="1">
        <f>C$12*B16</f>
        <v>330.33322961955059</v>
      </c>
      <c r="E16" s="1">
        <v>4047.8125</v>
      </c>
      <c r="F16" s="1">
        <v>4465.25</v>
      </c>
      <c r="G16" s="1">
        <v>4920.8125</v>
      </c>
      <c r="H16" s="1">
        <v>5334.5</v>
      </c>
      <c r="I16" s="1">
        <v>5805.9375</v>
      </c>
      <c r="J16" s="1">
        <v>6319.125</v>
      </c>
      <c r="K16" s="1">
        <v>6836</v>
      </c>
      <c r="M16" s="1">
        <f>B16+SUM('3.7-1_O20'!I8:N8)</f>
        <v>4425.3839416503906</v>
      </c>
      <c r="N16" s="1">
        <f>M16+SUM('3.7-1_O20'!O8:S8)</f>
        <v>5062.79051208496</v>
      </c>
    </row>
    <row r="17" spans="1:14" x14ac:dyDescent="0.2">
      <c r="A17" s="15" t="s">
        <v>421</v>
      </c>
      <c r="B17" s="1">
        <f>SUM('US SAM'!GD2:GD153,'US SAM'!GD237:GD388)</f>
        <v>418986.23783999961</v>
      </c>
      <c r="C17" s="1">
        <f>C$12*B17</f>
        <v>34814.508140317506</v>
      </c>
      <c r="E17" s="1">
        <v>409408.67856700002</v>
      </c>
      <c r="F17" s="1">
        <v>450394.21977500001</v>
      </c>
      <c r="G17" s="1">
        <v>495390.40950099996</v>
      </c>
      <c r="H17" s="1">
        <v>531561.85706200008</v>
      </c>
      <c r="I17" s="1">
        <v>574073.65910200006</v>
      </c>
      <c r="J17" s="1">
        <v>620507.76428</v>
      </c>
      <c r="K17" s="1">
        <v>668535.32246399997</v>
      </c>
      <c r="M17" s="1">
        <f t="array" ref="M17">B17*PRODUCT(1+'3.7-1_O20'!I4:N5/100)-1</f>
        <v>428195.57216004957</v>
      </c>
      <c r="N17" s="1" cm="1">
        <f t="array" ref="N17">M17*PRODUCT(1+'3.7-1_O20'!O4:S5/100)-1</f>
        <v>473566.26422635041</v>
      </c>
    </row>
    <row r="18" spans="1:14" x14ac:dyDescent="0.2">
      <c r="A18" s="15" t="s">
        <v>5</v>
      </c>
      <c r="B18" s="2">
        <f>B15-SUM(B16:B17)</f>
        <v>187492.32466000039</v>
      </c>
      <c r="C18" s="2">
        <f>C15-SUM(C16:C17)</f>
        <v>15579.158630062942</v>
      </c>
      <c r="E18" s="2">
        <f t="shared" ref="E18:K18" si="2">E15-SUM(E16:E17)</f>
        <v>208093.19643299998</v>
      </c>
      <c r="F18" s="2">
        <f t="shared" si="2"/>
        <v>230816.53022499999</v>
      </c>
      <c r="G18" s="2">
        <f t="shared" si="2"/>
        <v>255357.40299900004</v>
      </c>
      <c r="H18" s="2">
        <f t="shared" si="2"/>
        <v>282324.20543799992</v>
      </c>
      <c r="I18" s="2">
        <f t="shared" si="2"/>
        <v>311728.96589799994</v>
      </c>
      <c r="J18" s="2">
        <f t="shared" si="2"/>
        <v>343632.79822</v>
      </c>
      <c r="K18" s="2">
        <f t="shared" si="2"/>
        <v>374430.42753600003</v>
      </c>
      <c r="M18" s="2">
        <f t="shared" ref="M18:N18" si="3">M15-SUM(M16:M17)</f>
        <v>188642.90710842342</v>
      </c>
      <c r="N18" s="2">
        <f t="shared" si="3"/>
        <v>206508.35893344606</v>
      </c>
    </row>
    <row r="19" spans="1:14" x14ac:dyDescent="0.2">
      <c r="A19" s="15"/>
    </row>
    <row r="20" spans="1:14" x14ac:dyDescent="0.2">
      <c r="A20" s="15" t="s">
        <v>1</v>
      </c>
      <c r="B20" s="1">
        <f>SUM('US SAM'!GD231:GD232,'US SAM'!GD390:GD391)</f>
        <v>100827.48437600001</v>
      </c>
      <c r="C20" s="1">
        <f>C$12*B20</f>
        <v>8377.9822785407778</v>
      </c>
      <c r="E20" s="1">
        <v>101597.078125</v>
      </c>
      <c r="F20" s="1">
        <v>111753.203125</v>
      </c>
      <c r="G20" s="1">
        <v>122195.265625</v>
      </c>
      <c r="H20" s="1">
        <v>130530.2109375</v>
      </c>
      <c r="I20" s="1">
        <v>139345.96875</v>
      </c>
      <c r="J20" s="1">
        <v>148200.015625</v>
      </c>
      <c r="K20" s="1">
        <v>155957.421875</v>
      </c>
      <c r="M20" s="1">
        <f t="array" ref="M20">B20*PRODUCT(1+'3.7-1_O20'!I6:N7/100)-1</f>
        <v>101582.51039232647</v>
      </c>
      <c r="N20" s="1" cm="1">
        <f t="array" ref="N20">M20*PRODUCT(1+'3.7-1_O20'!O6:S7/100)-1</f>
        <v>111744.69457738969</v>
      </c>
    </row>
    <row r="21" spans="1:14" x14ac:dyDescent="0.2">
      <c r="A21" s="15" t="s">
        <v>433</v>
      </c>
      <c r="B21" s="2">
        <f>B18-B20</f>
        <v>86664.840284000384</v>
      </c>
      <c r="C21" s="2">
        <f>C18-C20</f>
        <v>7201.1763515221646</v>
      </c>
      <c r="E21" s="2">
        <f t="shared" ref="E21:K21" si="4">E18-E20</f>
        <v>106496.11830799998</v>
      </c>
      <c r="F21" s="2">
        <f t="shared" si="4"/>
        <v>119063.32709999999</v>
      </c>
      <c r="G21" s="2">
        <f t="shared" si="4"/>
        <v>133162.13737400004</v>
      </c>
      <c r="H21" s="2">
        <f t="shared" si="4"/>
        <v>151793.99450049992</v>
      </c>
      <c r="I21" s="2">
        <f t="shared" si="4"/>
        <v>172382.99714799994</v>
      </c>
      <c r="J21" s="2">
        <f t="shared" si="4"/>
        <v>195432.782595</v>
      </c>
      <c r="K21" s="2">
        <f t="shared" si="4"/>
        <v>218473.00566100003</v>
      </c>
      <c r="M21" s="2">
        <f t="shared" ref="M21:N21" si="5">M18-M20</f>
        <v>87060.396716096948</v>
      </c>
      <c r="N21" s="2">
        <f t="shared" si="5"/>
        <v>94763.664356056368</v>
      </c>
    </row>
    <row r="22" spans="1:14" x14ac:dyDescent="0.2">
      <c r="A22" s="15"/>
    </row>
    <row r="23" spans="1:14" x14ac:dyDescent="0.2">
      <c r="A23" s="15" t="s">
        <v>434</v>
      </c>
      <c r="B23" s="1">
        <f>'US SAM'!GD233</f>
        <v>83912.015625</v>
      </c>
      <c r="C23" s="1">
        <f>C$12*B23</f>
        <v>6972.4379638517021</v>
      </c>
      <c r="E23" s="1">
        <v>103113.390625</v>
      </c>
      <c r="F23" s="1">
        <v>115281.3046875</v>
      </c>
      <c r="G23" s="1">
        <v>128932.03125</v>
      </c>
      <c r="H23" s="1">
        <v>146972.03125</v>
      </c>
      <c r="I23" s="1">
        <v>166907.15625</v>
      </c>
      <c r="J23" s="1">
        <v>189224.734375</v>
      </c>
      <c r="K23" s="1">
        <v>211533.09375</v>
      </c>
      <c r="M23" s="1">
        <f t="array" ref="M23">B23*PRODUCT(1+'3.7-1_O20'!I9:N10/100)-1</f>
        <v>103078.19859425478</v>
      </c>
      <c r="N23" s="1">
        <f t="array" ref="N23">M23*PRODUCT(1+'3.7-1_O20'!O9:S10/100)-1</f>
        <v>115171.59281915487</v>
      </c>
    </row>
    <row r="24" spans="1:14" x14ac:dyDescent="0.2">
      <c r="A24" s="15" t="s">
        <v>3</v>
      </c>
      <c r="B24" s="1">
        <f>'US SAM'!GD392</f>
        <v>2752.7734380000002</v>
      </c>
      <c r="C24" s="1">
        <f>C$12*B24</f>
        <v>228.73413160242833</v>
      </c>
      <c r="E24" s="1">
        <f>106496.0703125-E23</f>
        <v>3382.6796875</v>
      </c>
      <c r="F24" s="1">
        <f>119063.15625-F23</f>
        <v>3781.8515625</v>
      </c>
      <c r="G24" s="1">
        <f>133161.734375-G23</f>
        <v>4229.703125</v>
      </c>
      <c r="H24" s="1">
        <f>151793.515625-H23</f>
        <v>4821.484375</v>
      </c>
      <c r="I24" s="1">
        <f>172382.59375-I23</f>
        <v>5475.4375</v>
      </c>
      <c r="J24" s="1">
        <f>195432.3125-J23</f>
        <v>6207.578125</v>
      </c>
      <c r="K24" s="1">
        <f>218472.55-K23</f>
        <v>6939.4562499999884</v>
      </c>
      <c r="M24" s="1">
        <f>B24+SUM('3.7-1_O20'!I11:N11)</f>
        <v>3683.5558018916013</v>
      </c>
      <c r="N24" s="1">
        <f>M24+SUM('3.7-1_O20'!O11:S11)</f>
        <v>4267.7315068476555</v>
      </c>
    </row>
    <row r="25" spans="1:14" x14ac:dyDescent="0.2">
      <c r="A25" s="15" t="s">
        <v>4</v>
      </c>
      <c r="B25" s="2">
        <f>B21-SUM(B23:B24)</f>
        <v>5.1221000379882753E-2</v>
      </c>
      <c r="C25" s="2">
        <f t="shared" ref="C25" si="6">C21-SUM(C23:C24)</f>
        <v>4.2560680340102408E-3</v>
      </c>
      <c r="E25" s="2">
        <f t="shared" ref="E25:K25" si="7">E21-SUM(E23:E24)</f>
        <v>4.7995499975513667E-2</v>
      </c>
      <c r="F25" s="2">
        <f t="shared" si="7"/>
        <v>0.17084999999497086</v>
      </c>
      <c r="G25" s="2">
        <f t="shared" si="7"/>
        <v>0.4029990000417456</v>
      </c>
      <c r="H25" s="2">
        <f t="shared" si="7"/>
        <v>0.47887549991719425</v>
      </c>
      <c r="I25" s="2">
        <f t="shared" si="7"/>
        <v>0.40339799993671477</v>
      </c>
      <c r="J25" s="2">
        <f t="shared" si="7"/>
        <v>0.47009499999694526</v>
      </c>
      <c r="K25" s="2">
        <f t="shared" si="7"/>
        <v>0.45566100004361942</v>
      </c>
      <c r="M25" s="2">
        <f>M21-SUM(M23:M24)</f>
        <v>-19701.357680049434</v>
      </c>
      <c r="N25" s="2">
        <f t="shared" ref="N25" si="8">N21-SUM(N23:N24)</f>
        <v>-24675.659969946166</v>
      </c>
    </row>
    <row r="28" spans="1:14" x14ac:dyDescent="0.2">
      <c r="B28" s="80" t="s">
        <v>443</v>
      </c>
      <c r="C28" s="80"/>
      <c r="D28" s="80"/>
      <c r="E28" s="78"/>
      <c r="F28" s="78"/>
    </row>
    <row r="30" spans="1:14" x14ac:dyDescent="0.2">
      <c r="A30" s="8" t="s">
        <v>420</v>
      </c>
      <c r="B30" s="5" t="s">
        <v>427</v>
      </c>
      <c r="C30" s="5" t="s">
        <v>431</v>
      </c>
      <c r="D30" s="5" t="s">
        <v>432</v>
      </c>
      <c r="E30" s="5" t="s">
        <v>426</v>
      </c>
      <c r="F30" s="5" t="s">
        <v>429</v>
      </c>
      <c r="G30" s="5" t="s">
        <v>430</v>
      </c>
    </row>
    <row r="31" spans="1:14" x14ac:dyDescent="0.2">
      <c r="B31" s="5" t="s">
        <v>422</v>
      </c>
      <c r="C31" s="5" t="s">
        <v>423</v>
      </c>
      <c r="D31" s="5" t="s">
        <v>424</v>
      </c>
      <c r="E31" s="5" t="s">
        <v>425</v>
      </c>
      <c r="F31" s="5" t="s">
        <v>442</v>
      </c>
      <c r="G31" s="5"/>
    </row>
    <row r="32" spans="1:14" x14ac:dyDescent="0.2">
      <c r="A32" t="s">
        <v>428</v>
      </c>
      <c r="B32" s="9">
        <f>C6/SUM($B$34:$C$34)</f>
        <v>5.1390898483250225E-3</v>
      </c>
      <c r="C32" s="9">
        <f>C6/SUM($B$34:$C$34)</f>
        <v>5.1390898483250225E-3</v>
      </c>
      <c r="D32" s="9">
        <f>C5/D34</f>
        <v>5.8431027912522054E-3</v>
      </c>
      <c r="E32" s="9">
        <f>C4/E34</f>
        <v>4.8182129729132219E-3</v>
      </c>
      <c r="G32" s="9">
        <f>G34/F34</f>
        <v>5.124289711082297E-3</v>
      </c>
    </row>
    <row r="34" spans="1:7" x14ac:dyDescent="0.2">
      <c r="A34" s="8" t="s">
        <v>0</v>
      </c>
      <c r="B34" s="1">
        <f>'World SAM'!CU175</f>
        <v>796859.96578600002</v>
      </c>
      <c r="C34" s="1">
        <f>'World SAM'!CX178</f>
        <v>2927534.9299829998</v>
      </c>
      <c r="D34" s="1">
        <f>'World SAM'!DD184</f>
        <v>1790144.7867149999</v>
      </c>
      <c r="E34" s="1">
        <f>'World SAM'!DF186</f>
        <v>4384198.0665349998</v>
      </c>
      <c r="F34" s="1">
        <f>SUM(B34:E34)</f>
        <v>9898737.7490190007</v>
      </c>
      <c r="G34" s="1">
        <f>SUMPRODUCT($B$32:$E$32,B34:E34)</f>
        <v>50724</v>
      </c>
    </row>
    <row r="35" spans="1:7" x14ac:dyDescent="0.2">
      <c r="A35" s="15" t="s">
        <v>2</v>
      </c>
      <c r="B35" s="1">
        <f>'World SAM'!FS403</f>
        <v>4155.6583790000004</v>
      </c>
      <c r="C35" s="1">
        <f>'World SAM'!FV403</f>
        <v>10476.311104</v>
      </c>
      <c r="D35" s="1">
        <f>'World SAM'!GB403</f>
        <v>14434.410141</v>
      </c>
      <c r="E35" s="1">
        <f>'World SAM'!GD403</f>
        <v>14506.022935999999</v>
      </c>
      <c r="F35" s="1">
        <f>SUM(B35:E35)</f>
        <v>43572.402560000002</v>
      </c>
      <c r="G35" s="1">
        <f>SUMPRODUCT($B$32:$E$32,B35:E35)</f>
        <v>229.42985591165501</v>
      </c>
    </row>
    <row r="36" spans="1:7" x14ac:dyDescent="0.2">
      <c r="A36" s="15" t="s">
        <v>421</v>
      </c>
      <c r="B36" s="1">
        <f>SUM('World SAM'!FS2:'World SAM'!FS153,'World SAM'!FS237:'World SAM'!FS388)</f>
        <v>620335.02329000016</v>
      </c>
      <c r="C36" s="1">
        <f>SUM('World SAM'!FV2:'World SAM'!FV153,'World SAM'!FV237:'World SAM'!FV388)</f>
        <v>2092735.2621610009</v>
      </c>
      <c r="D36" s="1">
        <f>SUM('World SAM'!GB2:'World SAM'!GB153,'World SAM'!GB237:'World SAM'!GB388)</f>
        <v>1170257.2580229999</v>
      </c>
      <c r="E36" s="1">
        <f>SUM('World SAM'!GD2:'World SAM'!GD153,'World SAM'!GD237:'World SAM'!GD388)</f>
        <v>3427180.3684599972</v>
      </c>
      <c r="F36" s="1">
        <f>SUM(B36:E36)</f>
        <v>7310507.9119339976</v>
      </c>
      <c r="G36" s="1">
        <f>SUMPRODUCT($B$32:$E$32,B36:E36)</f>
        <v>37293.530324418331</v>
      </c>
    </row>
    <row r="37" spans="1:7" x14ac:dyDescent="0.2">
      <c r="A37" s="15" t="s">
        <v>5</v>
      </c>
      <c r="B37" s="2">
        <f t="shared" ref="B37:G37" si="9">B34-SUM(B35:B36)</f>
        <v>172369.28411699983</v>
      </c>
      <c r="C37" s="2">
        <f t="shared" si="9"/>
        <v>824323.35671799909</v>
      </c>
      <c r="D37" s="2">
        <f t="shared" si="9"/>
        <v>605453.11855100002</v>
      </c>
      <c r="E37" s="2">
        <f t="shared" si="9"/>
        <v>942511.6751390025</v>
      </c>
      <c r="F37" s="2">
        <f t="shared" si="9"/>
        <v>2544657.4345250027</v>
      </c>
      <c r="G37" s="2">
        <f t="shared" si="9"/>
        <v>13201.039819670012</v>
      </c>
    </row>
    <row r="38" spans="1:7" x14ac:dyDescent="0.2">
      <c r="A38" s="15"/>
    </row>
    <row r="39" spans="1:7" x14ac:dyDescent="0.2">
      <c r="A39" s="15" t="s">
        <v>1</v>
      </c>
      <c r="B39" s="1">
        <f>SUM('World SAM'!FS231:FS232,'World SAM'!FS390:FS391)</f>
        <v>83951.580880999987</v>
      </c>
      <c r="C39" s="1">
        <f>SUM('World SAM'!FV231:FV232,'World SAM'!FV390:FV391)</f>
        <v>416251.18330799998</v>
      </c>
      <c r="D39" s="1">
        <f>SUM('World SAM'!GB231:GB232,'World SAM'!GB390:GB391)</f>
        <v>351127.62156900001</v>
      </c>
      <c r="E39" s="1">
        <f>SUM('World SAM'!GD231:GD232,'World SAM'!GD390:GD391)</f>
        <v>355590.01036799996</v>
      </c>
      <c r="F39" s="1">
        <f>SUM(B39:E39)</f>
        <v>1206920.396126</v>
      </c>
      <c r="G39" s="1">
        <f>SUMPRODUCT($B$32:$E$32,B39:E39)</f>
        <v>6335.5701342168213</v>
      </c>
    </row>
    <row r="40" spans="1:7" x14ac:dyDescent="0.2">
      <c r="A40" s="15" t="s">
        <v>433</v>
      </c>
      <c r="B40" s="2">
        <f t="shared" ref="B40:G40" si="10">B37-B39</f>
        <v>88417.703235999841</v>
      </c>
      <c r="C40" s="2">
        <f t="shared" si="10"/>
        <v>408072.17340999912</v>
      </c>
      <c r="D40" s="2">
        <f t="shared" si="10"/>
        <v>254325.49698200001</v>
      </c>
      <c r="E40" s="2">
        <f t="shared" si="10"/>
        <v>586921.66477100248</v>
      </c>
      <c r="F40" s="2">
        <f t="shared" si="10"/>
        <v>1337737.0383990027</v>
      </c>
      <c r="G40" s="2">
        <f t="shared" si="10"/>
        <v>6865.4696854531903</v>
      </c>
    </row>
    <row r="41" spans="1:7" x14ac:dyDescent="0.2">
      <c r="A41" s="15"/>
    </row>
    <row r="42" spans="1:7" x14ac:dyDescent="0.2">
      <c r="A42" s="15" t="s">
        <v>434</v>
      </c>
      <c r="B42" s="1">
        <f>'World SAM'!FS233</f>
        <v>86428.503668999998</v>
      </c>
      <c r="C42" s="1">
        <f>'World SAM'!FV233</f>
        <v>398049.03429899999</v>
      </c>
      <c r="D42" s="1">
        <f>'World SAM'!GB233</f>
        <v>247647.14108100001</v>
      </c>
      <c r="E42" s="1">
        <f>'World SAM'!GD233</f>
        <v>572448.35120999999</v>
      </c>
      <c r="F42" s="1">
        <f>SUM(B42:E42)</f>
        <v>1304573.0302590001</v>
      </c>
      <c r="G42" s="1">
        <f>SUMPRODUCT($B$32:$E$32,B42:E42)</f>
        <v>6694.9793705316752</v>
      </c>
    </row>
    <row r="43" spans="1:7" x14ac:dyDescent="0.2">
      <c r="A43" s="15" t="s">
        <v>3</v>
      </c>
      <c r="B43" s="1">
        <f>'World SAM'!FS392</f>
        <v>1989.175019</v>
      </c>
      <c r="C43" s="1">
        <f>'World SAM'!FV392</f>
        <v>10023.217194000001</v>
      </c>
      <c r="D43" s="1">
        <f>'World SAM'!GB392</f>
        <v>6678.3712189999997</v>
      </c>
      <c r="E43" s="1">
        <f>'World SAM'!GD392</f>
        <v>14473.160759</v>
      </c>
      <c r="F43" s="1">
        <f>SUM(B43:E43)</f>
        <v>33163.924190999998</v>
      </c>
      <c r="G43" s="1">
        <f>SUMPRODUCT($B$32:$E$32,B43:E43)</f>
        <v>170.48994331475654</v>
      </c>
    </row>
    <row r="44" spans="1:7" x14ac:dyDescent="0.2">
      <c r="A44" s="15" t="s">
        <v>4</v>
      </c>
      <c r="B44" s="2">
        <f t="shared" ref="B44:F44" si="11">B40-SUM(B42:B43)</f>
        <v>2.4547999841161072E-2</v>
      </c>
      <c r="C44" s="2">
        <f t="shared" si="11"/>
        <v>-7.8083000902552158E-2</v>
      </c>
      <c r="D44" s="2">
        <f t="shared" si="11"/>
        <v>-1.5317999990656972E-2</v>
      </c>
      <c r="E44" s="2">
        <f t="shared" si="11"/>
        <v>0.15280200249981135</v>
      </c>
      <c r="F44" s="2">
        <f t="shared" si="11"/>
        <v>8.3949002670124173E-2</v>
      </c>
      <c r="G44" s="2">
        <f>G40-SUM(G42:G43)</f>
        <v>3.7160675856284797E-4</v>
      </c>
    </row>
  </sheetData>
  <mergeCells count="4">
    <mergeCell ref="M9:N9"/>
    <mergeCell ref="E9:K9"/>
    <mergeCell ref="A9:C9"/>
    <mergeCell ref="B28:F28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E6B3-1E4D-483A-AE77-A385F725CB12}">
  <dimension ref="A1:AR11"/>
  <sheetViews>
    <sheetView workbookViewId="0"/>
  </sheetViews>
  <sheetFormatPr defaultRowHeight="12.75" x14ac:dyDescent="0.2"/>
  <cols>
    <col min="1" max="1" width="10" bestFit="1" customWidth="1"/>
  </cols>
  <sheetData>
    <row r="1" spans="1:44" x14ac:dyDescent="0.2">
      <c r="A1" t="s">
        <v>458</v>
      </c>
      <c r="B1" t="s">
        <v>459</v>
      </c>
      <c r="C1" t="s">
        <v>460</v>
      </c>
      <c r="D1" t="s">
        <v>461</v>
      </c>
      <c r="E1" t="s">
        <v>462</v>
      </c>
      <c r="F1" t="s">
        <v>420</v>
      </c>
      <c r="G1" t="s">
        <v>463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  <c r="T1">
        <v>2026</v>
      </c>
      <c r="U1">
        <v>2027</v>
      </c>
      <c r="V1">
        <v>2028</v>
      </c>
      <c r="W1">
        <v>2029</v>
      </c>
      <c r="X1">
        <v>2030</v>
      </c>
      <c r="Y1">
        <v>2031</v>
      </c>
      <c r="Z1">
        <v>2032</v>
      </c>
      <c r="AA1">
        <v>2033</v>
      </c>
      <c r="AB1">
        <v>2034</v>
      </c>
      <c r="AC1">
        <v>2035</v>
      </c>
      <c r="AD1">
        <v>2036</v>
      </c>
      <c r="AE1">
        <v>2037</v>
      </c>
      <c r="AF1">
        <v>2038</v>
      </c>
      <c r="AG1">
        <v>2039</v>
      </c>
      <c r="AH1">
        <v>2040</v>
      </c>
      <c r="AI1">
        <v>2041</v>
      </c>
      <c r="AJ1">
        <v>2042</v>
      </c>
      <c r="AK1">
        <v>2043</v>
      </c>
      <c r="AL1">
        <v>2044</v>
      </c>
      <c r="AM1">
        <v>2045</v>
      </c>
      <c r="AN1">
        <v>2046</v>
      </c>
      <c r="AO1">
        <v>2047</v>
      </c>
      <c r="AP1">
        <v>2048</v>
      </c>
      <c r="AQ1">
        <v>2049</v>
      </c>
      <c r="AR1">
        <v>2050</v>
      </c>
    </row>
    <row r="2" spans="1:44" x14ac:dyDescent="0.2">
      <c r="A2" t="s">
        <v>450</v>
      </c>
      <c r="B2" t="s">
        <v>451</v>
      </c>
      <c r="C2" t="s">
        <v>452</v>
      </c>
      <c r="D2" t="s">
        <v>453</v>
      </c>
      <c r="E2" t="s">
        <v>454</v>
      </c>
      <c r="F2" t="s">
        <v>426</v>
      </c>
      <c r="G2" t="s">
        <v>455</v>
      </c>
      <c r="I2">
        <v>-0.168221086263657</v>
      </c>
      <c r="J2">
        <v>2.3741691112518302</v>
      </c>
      <c r="K2">
        <v>2.5660855770111102</v>
      </c>
      <c r="L2">
        <v>2.6936049461364702</v>
      </c>
      <c r="M2">
        <v>2.7654500007629399</v>
      </c>
      <c r="N2">
        <v>2.7889814376831099</v>
      </c>
      <c r="O2">
        <v>3.2386124134063698</v>
      </c>
      <c r="P2">
        <v>3.1698079109191899</v>
      </c>
      <c r="Q2">
        <v>3.0827944278717001</v>
      </c>
      <c r="R2">
        <v>2.9852130413055402</v>
      </c>
      <c r="S2">
        <v>2.8826036453247101</v>
      </c>
      <c r="T2">
        <v>2.7805359363555899</v>
      </c>
      <c r="U2">
        <v>2.68799996376038</v>
      </c>
      <c r="V2">
        <v>2.60587358474731</v>
      </c>
      <c r="W2">
        <v>2.5329678058624299</v>
      </c>
      <c r="X2">
        <v>2.4682092666625999</v>
      </c>
      <c r="Y2">
        <v>2.0274741649627699</v>
      </c>
      <c r="Z2">
        <v>1.9976623058319101</v>
      </c>
      <c r="AA2">
        <v>1.98131108283997</v>
      </c>
      <c r="AB2">
        <v>1.9777034521102901</v>
      </c>
      <c r="AC2">
        <v>1.9857428073883101</v>
      </c>
      <c r="AD2">
        <v>2.00212550163269</v>
      </c>
      <c r="AE2">
        <v>2.0190052986145002</v>
      </c>
      <c r="AF2">
        <v>2.0339119434356698</v>
      </c>
      <c r="AG2">
        <v>2.0463280677795401</v>
      </c>
      <c r="AH2">
        <v>2.0557844638824498</v>
      </c>
      <c r="AI2">
        <v>2.0275864601135298</v>
      </c>
      <c r="AJ2">
        <v>2.0293004512786901</v>
      </c>
      <c r="AK2">
        <v>2.02705645561218</v>
      </c>
      <c r="AL2">
        <v>2.0220994949340798</v>
      </c>
      <c r="AM2">
        <v>2.0153717994689901</v>
      </c>
      <c r="AN2">
        <v>2.0069458484649698</v>
      </c>
      <c r="AO2">
        <v>1.9942038059234599</v>
      </c>
      <c r="AP2">
        <v>1.97679555416107</v>
      </c>
      <c r="AQ2">
        <v>1.9550814628601101</v>
      </c>
      <c r="AR2">
        <v>1.9293698072433501</v>
      </c>
    </row>
    <row r="3" spans="1:44" x14ac:dyDescent="0.2">
      <c r="A3" t="s">
        <v>450</v>
      </c>
      <c r="B3" t="s">
        <v>456</v>
      </c>
      <c r="C3" t="s">
        <v>457</v>
      </c>
      <c r="D3" t="s">
        <v>453</v>
      </c>
      <c r="E3" t="s">
        <v>454</v>
      </c>
      <c r="F3" t="s">
        <v>426</v>
      </c>
      <c r="G3" t="s">
        <v>455</v>
      </c>
      <c r="I3">
        <v>-2.12973284721375</v>
      </c>
      <c r="J3">
        <v>-1.6948423385620099</v>
      </c>
      <c r="K3">
        <v>-1.7972565889358501</v>
      </c>
      <c r="L3">
        <v>-1.8303581476211499</v>
      </c>
      <c r="M3">
        <v>-1.8054156303405799</v>
      </c>
      <c r="N3">
        <v>-1.732865691185</v>
      </c>
      <c r="O3">
        <v>-1.29256355762482</v>
      </c>
      <c r="P3">
        <v>-1.1644434928894001</v>
      </c>
      <c r="Q3">
        <v>-1.0488743782043499</v>
      </c>
      <c r="R3">
        <v>-0.94688504934310902</v>
      </c>
      <c r="S3">
        <v>-0.85918569564819303</v>
      </c>
      <c r="T3">
        <v>-0.78370583057403598</v>
      </c>
      <c r="U3">
        <v>-0.71104222536087003</v>
      </c>
      <c r="V3">
        <v>-0.63865280151367199</v>
      </c>
      <c r="W3">
        <v>-0.56632077693939198</v>
      </c>
      <c r="X3">
        <v>-0.49386009573936501</v>
      </c>
      <c r="Y3">
        <v>-0.42966148257255599</v>
      </c>
      <c r="Z3">
        <v>-0.37875583767890902</v>
      </c>
      <c r="AA3">
        <v>-0.34498530626297003</v>
      </c>
      <c r="AB3">
        <v>-0.32628953456878701</v>
      </c>
      <c r="AC3">
        <v>-0.32086363434791598</v>
      </c>
      <c r="AD3">
        <v>-0.32446190714836098</v>
      </c>
      <c r="AE3">
        <v>-0.32597523927688599</v>
      </c>
      <c r="AF3">
        <v>-0.32283493876457198</v>
      </c>
      <c r="AG3">
        <v>-0.31523391604423501</v>
      </c>
      <c r="AH3">
        <v>-0.30334630608558699</v>
      </c>
      <c r="AI3">
        <v>-0.31170830130577099</v>
      </c>
      <c r="AJ3">
        <v>-0.30383124947547901</v>
      </c>
      <c r="AK3">
        <v>-0.30281314253807101</v>
      </c>
      <c r="AL3">
        <v>-0.30900102853775002</v>
      </c>
      <c r="AM3">
        <v>-0.32257187366485601</v>
      </c>
      <c r="AN3">
        <v>-0.34231936931610102</v>
      </c>
      <c r="AO3">
        <v>-0.36293762922286998</v>
      </c>
      <c r="AP3">
        <v>-0.382995516061783</v>
      </c>
      <c r="AQ3">
        <v>-0.40239328145980802</v>
      </c>
      <c r="AR3">
        <v>-0.42103129625320401</v>
      </c>
    </row>
    <row r="4" spans="1:44" x14ac:dyDescent="0.2">
      <c r="A4" t="s">
        <v>464</v>
      </c>
      <c r="B4" t="s">
        <v>451</v>
      </c>
      <c r="C4" t="s">
        <v>452</v>
      </c>
      <c r="D4" t="s">
        <v>453</v>
      </c>
      <c r="E4" t="s">
        <v>454</v>
      </c>
      <c r="F4" t="s">
        <v>426</v>
      </c>
      <c r="G4" t="s">
        <v>455</v>
      </c>
      <c r="I4">
        <v>-0.168221086263657</v>
      </c>
      <c r="J4">
        <v>2.3741691112518302</v>
      </c>
      <c r="K4">
        <v>2.5660855770111102</v>
      </c>
      <c r="L4">
        <v>2.6936049461364702</v>
      </c>
      <c r="M4">
        <v>2.7654500007629399</v>
      </c>
      <c r="N4">
        <v>2.7889814376831099</v>
      </c>
      <c r="O4">
        <v>3.2385065555572501</v>
      </c>
      <c r="P4">
        <v>3.1694698333740199</v>
      </c>
      <c r="Q4">
        <v>3.0821185111999498</v>
      </c>
      <c r="R4">
        <v>2.9841122627258301</v>
      </c>
      <c r="S4">
        <v>2.88100385665894</v>
      </c>
      <c r="T4">
        <v>2.77836990356445</v>
      </c>
      <c r="U4">
        <v>2.6851947307586701</v>
      </c>
      <c r="V4">
        <v>2.6023600101470898</v>
      </c>
      <c r="W4">
        <v>2.5286853313446001</v>
      </c>
      <c r="X4">
        <v>2.46310663223267</v>
      </c>
      <c r="Y4">
        <v>2.02039623260498</v>
      </c>
      <c r="Z4">
        <v>1.9893497228622401</v>
      </c>
      <c r="AA4">
        <v>1.9716813564300499</v>
      </c>
      <c r="AB4">
        <v>1.9666719436645499</v>
      </c>
      <c r="AC4">
        <v>1.9732236862182599</v>
      </c>
      <c r="AD4">
        <v>1.9880383014678999</v>
      </c>
      <c r="AE4">
        <v>2.00329661369324</v>
      </c>
      <c r="AF4">
        <v>2.0165467262268102</v>
      </c>
      <c r="AG4">
        <v>2.0272846221923801</v>
      </c>
      <c r="AH4">
        <v>2.0350546836853001</v>
      </c>
      <c r="AI4">
        <v>2.0050401687622101</v>
      </c>
      <c r="AJ4">
        <v>2.0049684047699001</v>
      </c>
      <c r="AK4">
        <v>2.0008313655853298</v>
      </c>
      <c r="AL4">
        <v>1.9938594102859499</v>
      </c>
      <c r="AM4">
        <v>1.9849814176559399</v>
      </c>
      <c r="AN4">
        <v>1.97430324554443</v>
      </c>
      <c r="AO4">
        <v>1.9594045877456701</v>
      </c>
      <c r="AP4">
        <v>1.94000136852264</v>
      </c>
      <c r="AQ4">
        <v>1.91647100448608</v>
      </c>
      <c r="AR4">
        <v>1.88913726806641</v>
      </c>
    </row>
    <row r="5" spans="1:44" x14ac:dyDescent="0.2">
      <c r="A5" t="s">
        <v>464</v>
      </c>
      <c r="B5" t="s">
        <v>456</v>
      </c>
      <c r="C5" t="s">
        <v>457</v>
      </c>
      <c r="D5" t="s">
        <v>453</v>
      </c>
      <c r="E5" t="s">
        <v>454</v>
      </c>
      <c r="F5" t="s">
        <v>426</v>
      </c>
      <c r="G5" t="s">
        <v>455</v>
      </c>
      <c r="I5">
        <v>-1.85550713539124</v>
      </c>
      <c r="J5">
        <v>-1.6993947029113801</v>
      </c>
      <c r="K5">
        <v>-1.78729140758514</v>
      </c>
      <c r="L5">
        <v>-1.8043072223663299</v>
      </c>
      <c r="M5">
        <v>-1.76205599308014</v>
      </c>
      <c r="N5">
        <v>-1.6709512472152701</v>
      </c>
      <c r="O5">
        <v>-1.2609760761261</v>
      </c>
      <c r="P5">
        <v>-1.11865270137787</v>
      </c>
      <c r="Q5">
        <v>-0.99041557312011697</v>
      </c>
      <c r="R5">
        <v>-0.87706178426742598</v>
      </c>
      <c r="S5">
        <v>-0.77908641099929798</v>
      </c>
      <c r="T5">
        <v>-0.69412761926651001</v>
      </c>
      <c r="U5">
        <v>-0.61224448680877697</v>
      </c>
      <c r="V5">
        <v>-0.53087991476059004</v>
      </c>
      <c r="W5">
        <v>-0.44994467496871898</v>
      </c>
      <c r="X5">
        <v>-0.36937519907951399</v>
      </c>
      <c r="Y5">
        <v>-0.27305787801742598</v>
      </c>
      <c r="Z5">
        <v>-0.210074663162231</v>
      </c>
      <c r="AA5">
        <v>-0.16449911892414101</v>
      </c>
      <c r="AB5">
        <v>-0.13418413698673201</v>
      </c>
      <c r="AC5">
        <v>-0.117271475493908</v>
      </c>
      <c r="AD5">
        <v>-0.109571702778339</v>
      </c>
      <c r="AE5">
        <v>-0.100315384566784</v>
      </c>
      <c r="AF5">
        <v>-8.7081931531429305E-2</v>
      </c>
      <c r="AG5">
        <v>-7.0130668580532102E-2</v>
      </c>
      <c r="AH5">
        <v>-4.9691271036863299E-2</v>
      </c>
      <c r="AI5">
        <v>-4.8778932541608797E-2</v>
      </c>
      <c r="AJ5">
        <v>-3.2757598906755399E-2</v>
      </c>
      <c r="AK5">
        <v>-2.3141367360949499E-2</v>
      </c>
      <c r="AL5">
        <v>-2.02056281268597E-2</v>
      </c>
      <c r="AM5">
        <v>-2.4062307551503199E-2</v>
      </c>
      <c r="AN5">
        <v>-3.3901456743478803E-2</v>
      </c>
      <c r="AO5">
        <v>-4.6239767223596601E-2</v>
      </c>
      <c r="AP5">
        <v>-6.00518621504307E-2</v>
      </c>
      <c r="AQ5">
        <v>-7.5174845755100306E-2</v>
      </c>
      <c r="AR5">
        <v>-9.1439433395862593E-2</v>
      </c>
    </row>
    <row r="6" spans="1:44" x14ac:dyDescent="0.2">
      <c r="A6" t="s">
        <v>465</v>
      </c>
      <c r="B6" t="s">
        <v>451</v>
      </c>
      <c r="C6" t="s">
        <v>452</v>
      </c>
      <c r="D6" t="s">
        <v>453</v>
      </c>
      <c r="E6" t="s">
        <v>454</v>
      </c>
      <c r="F6" t="s">
        <v>426</v>
      </c>
      <c r="G6" t="s">
        <v>466</v>
      </c>
      <c r="I6">
        <v>-4.5269517898559597</v>
      </c>
      <c r="J6">
        <v>-8.6146175861358601E-2</v>
      </c>
      <c r="K6">
        <v>8.0191470682621002E-2</v>
      </c>
      <c r="L6">
        <v>0.21651856601238301</v>
      </c>
      <c r="M6">
        <v>0.32936695218086198</v>
      </c>
      <c r="N6">
        <v>0.42296779155731201</v>
      </c>
      <c r="O6">
        <v>1.4073346853256199</v>
      </c>
      <c r="P6">
        <v>1.4213061332702599</v>
      </c>
      <c r="Q6">
        <v>1.37924003601074</v>
      </c>
      <c r="R6">
        <v>1.29196345806122</v>
      </c>
      <c r="S6">
        <v>1.16735911369324</v>
      </c>
      <c r="T6">
        <v>1.0243573188781701</v>
      </c>
      <c r="U6">
        <v>0.91884469985961903</v>
      </c>
      <c r="V6">
        <v>0.86303794384002697</v>
      </c>
      <c r="W6">
        <v>0.85574078559875499</v>
      </c>
      <c r="X6">
        <v>0.89584493637085005</v>
      </c>
      <c r="Y6">
        <v>0.378939419984818</v>
      </c>
      <c r="Z6">
        <v>0.44235235452652</v>
      </c>
      <c r="AA6">
        <v>0.486733287572861</v>
      </c>
      <c r="AB6">
        <v>0.51170569658279397</v>
      </c>
      <c r="AC6">
        <v>0.51668035984039296</v>
      </c>
      <c r="AD6">
        <v>0.50589972734451305</v>
      </c>
      <c r="AE6">
        <v>0.50031167268753096</v>
      </c>
      <c r="AF6">
        <v>0.50464832782745395</v>
      </c>
      <c r="AG6">
        <v>0.51843971014022805</v>
      </c>
      <c r="AH6">
        <v>0.54125893115997303</v>
      </c>
      <c r="AI6">
        <v>0.52255058288574197</v>
      </c>
      <c r="AJ6">
        <v>0.52630788087844804</v>
      </c>
      <c r="AK6">
        <v>0.50395876169204701</v>
      </c>
      <c r="AL6">
        <v>0.45698392391204801</v>
      </c>
      <c r="AM6">
        <v>0.38646242022514299</v>
      </c>
      <c r="AN6">
        <v>0.29896888136863697</v>
      </c>
      <c r="AO6">
        <v>0.21749851107597401</v>
      </c>
      <c r="AP6">
        <v>0.14802518486976601</v>
      </c>
      <c r="AQ6">
        <v>9.0864948928356198E-2</v>
      </c>
      <c r="AR6">
        <v>4.6315606683492702E-2</v>
      </c>
    </row>
    <row r="7" spans="1:44" x14ac:dyDescent="0.2">
      <c r="A7" t="s">
        <v>465</v>
      </c>
      <c r="B7" t="s">
        <v>456</v>
      </c>
      <c r="C7" t="s">
        <v>457</v>
      </c>
      <c r="D7" t="s">
        <v>453</v>
      </c>
      <c r="E7" t="s">
        <v>454</v>
      </c>
      <c r="F7" t="s">
        <v>426</v>
      </c>
      <c r="G7" t="s">
        <v>466</v>
      </c>
      <c r="I7">
        <v>1.5398968458175699</v>
      </c>
      <c r="J7">
        <v>0.74863022565841697</v>
      </c>
      <c r="K7">
        <v>0.63491195440292403</v>
      </c>
      <c r="L7">
        <v>0.55426216125488303</v>
      </c>
      <c r="M7">
        <v>0.49892449378967302</v>
      </c>
      <c r="N7">
        <v>0.462223380804062</v>
      </c>
      <c r="O7">
        <v>0.48970559239387501</v>
      </c>
      <c r="P7">
        <v>0.51245003938674905</v>
      </c>
      <c r="Q7">
        <v>0.56211793422698997</v>
      </c>
      <c r="R7">
        <v>0.63363546133041404</v>
      </c>
      <c r="S7">
        <v>0.723277628421783</v>
      </c>
      <c r="T7">
        <v>0.81991404294967696</v>
      </c>
      <c r="U7">
        <v>0.88831186294555697</v>
      </c>
      <c r="V7">
        <v>0.92041063308715798</v>
      </c>
      <c r="W7">
        <v>0.91670179367065396</v>
      </c>
      <c r="X7">
        <v>0.87773990631103505</v>
      </c>
      <c r="Y7">
        <v>0.94320571422576904</v>
      </c>
      <c r="Z7">
        <v>0.88586205244064298</v>
      </c>
      <c r="AA7">
        <v>0.84255653619766202</v>
      </c>
      <c r="AB7">
        <v>0.81473493576049805</v>
      </c>
      <c r="AC7">
        <v>0.80349713563919101</v>
      </c>
      <c r="AD7">
        <v>0.806060791015625</v>
      </c>
      <c r="AE7">
        <v>0.80736124515533403</v>
      </c>
      <c r="AF7">
        <v>0.80353438854217496</v>
      </c>
      <c r="AG7">
        <v>0.79445683956146196</v>
      </c>
      <c r="AH7">
        <v>0.78001600503921498</v>
      </c>
      <c r="AI7">
        <v>0.74697422981262196</v>
      </c>
      <c r="AJ7">
        <v>0.73972284793853804</v>
      </c>
      <c r="AK7">
        <v>0.74533218145370495</v>
      </c>
      <c r="AL7">
        <v>0.76307588815689098</v>
      </c>
      <c r="AM7">
        <v>0.79251611232757602</v>
      </c>
      <c r="AN7">
        <v>0.82947719097137496</v>
      </c>
      <c r="AO7">
        <v>0.85852491855621305</v>
      </c>
      <c r="AP7">
        <v>0.875868320465088</v>
      </c>
      <c r="AQ7">
        <v>0.88152933120727495</v>
      </c>
      <c r="AR7">
        <v>0.87550979852676403</v>
      </c>
    </row>
    <row r="8" spans="1:44" x14ac:dyDescent="0.2">
      <c r="A8" t="s">
        <v>450</v>
      </c>
      <c r="B8" t="s">
        <v>467</v>
      </c>
      <c r="C8" t="s">
        <v>452</v>
      </c>
      <c r="D8" t="s">
        <v>468</v>
      </c>
      <c r="E8" t="s">
        <v>454</v>
      </c>
      <c r="F8" t="s">
        <v>426</v>
      </c>
      <c r="G8" t="s">
        <v>455</v>
      </c>
      <c r="I8">
        <v>-51.2235717773438</v>
      </c>
      <c r="J8">
        <v>89.879623413085895</v>
      </c>
      <c r="K8">
        <v>97.507492065429702</v>
      </c>
      <c r="L8">
        <v>102.51268005371099</v>
      </c>
      <c r="M8">
        <v>105.24518585205099</v>
      </c>
      <c r="N8">
        <v>105.962532043457</v>
      </c>
      <c r="O8">
        <v>131.80357360839801</v>
      </c>
      <c r="P8">
        <v>130.33311462402301</v>
      </c>
      <c r="Q8">
        <v>128.04566955566401</v>
      </c>
      <c r="R8">
        <v>125.20867156982401</v>
      </c>
      <c r="S8">
        <v>122.01554107666</v>
      </c>
      <c r="T8">
        <v>118.693496704102</v>
      </c>
      <c r="U8">
        <v>115.688430786133</v>
      </c>
      <c r="V8">
        <v>113.091033935547</v>
      </c>
      <c r="W8">
        <v>110.890975952148</v>
      </c>
      <c r="X8">
        <v>109.07887268066401</v>
      </c>
      <c r="Y8">
        <v>83.310607910156193</v>
      </c>
      <c r="Z8">
        <v>82.003791809082003</v>
      </c>
      <c r="AA8">
        <v>81.369697570800795</v>
      </c>
      <c r="AB8">
        <v>81.388557434082003</v>
      </c>
      <c r="AC8">
        <v>82.022277832031193</v>
      </c>
      <c r="AD8">
        <v>83.127304077148395</v>
      </c>
      <c r="AE8">
        <v>84.347915649414105</v>
      </c>
      <c r="AF8">
        <v>85.573333740234403</v>
      </c>
      <c r="AG8">
        <v>86.781845092773395</v>
      </c>
      <c r="AH8">
        <v>87.947502136230497</v>
      </c>
      <c r="AI8">
        <v>86.667182922363295</v>
      </c>
      <c r="AJ8">
        <v>87.325180053710895</v>
      </c>
      <c r="AK8">
        <v>87.645164489746094</v>
      </c>
      <c r="AL8">
        <v>87.670761108398395</v>
      </c>
      <c r="AM8">
        <v>87.434432983398395</v>
      </c>
      <c r="AN8">
        <v>86.979400634765597</v>
      </c>
      <c r="AO8">
        <v>86.385070800781193</v>
      </c>
      <c r="AP8">
        <v>85.682853698730497</v>
      </c>
      <c r="AQ8">
        <v>84.884529113769503</v>
      </c>
      <c r="AR8">
        <v>83.999610900878906</v>
      </c>
    </row>
    <row r="9" spans="1:44" x14ac:dyDescent="0.2">
      <c r="A9" t="s">
        <v>469</v>
      </c>
      <c r="B9" t="s">
        <v>451</v>
      </c>
      <c r="C9" t="s">
        <v>452</v>
      </c>
      <c r="D9" t="s">
        <v>453</v>
      </c>
      <c r="E9" t="s">
        <v>454</v>
      </c>
      <c r="F9" t="s">
        <v>426</v>
      </c>
      <c r="G9" t="s">
        <v>470</v>
      </c>
      <c r="I9">
        <v>5.8179483413696298</v>
      </c>
      <c r="J9">
        <v>3.7031986713409402</v>
      </c>
      <c r="K9">
        <v>3.8953208923339799</v>
      </c>
      <c r="L9">
        <v>4.04154396057129</v>
      </c>
      <c r="M9">
        <v>4.1454010009765598</v>
      </c>
      <c r="N9">
        <v>4.2084813117981001</v>
      </c>
      <c r="O9">
        <v>3.94518375396729</v>
      </c>
      <c r="P9">
        <v>3.9415299892425502</v>
      </c>
      <c r="Q9">
        <v>3.9013016223907502</v>
      </c>
      <c r="R9">
        <v>3.83740901947021</v>
      </c>
      <c r="S9">
        <v>3.7593584060668901</v>
      </c>
      <c r="T9">
        <v>3.6777048110961901</v>
      </c>
      <c r="U9">
        <v>3.6109104156494101</v>
      </c>
      <c r="V9">
        <v>3.5606811046600302</v>
      </c>
      <c r="W9">
        <v>3.5242657661438002</v>
      </c>
      <c r="X9">
        <v>3.4991867542266801</v>
      </c>
      <c r="Y9">
        <v>3.63447189331055</v>
      </c>
      <c r="Z9">
        <v>3.60971307754517</v>
      </c>
      <c r="AA9">
        <v>3.5837378501892099</v>
      </c>
      <c r="AB9">
        <v>3.5576379299163801</v>
      </c>
      <c r="AC9">
        <v>3.5318732261657702</v>
      </c>
      <c r="AD9">
        <v>3.5063347816467298</v>
      </c>
      <c r="AE9">
        <v>3.4811949729919398</v>
      </c>
      <c r="AF9">
        <v>3.4558150768279998</v>
      </c>
      <c r="AG9">
        <v>3.4295704364776598</v>
      </c>
      <c r="AH9">
        <v>3.40189862251282</v>
      </c>
      <c r="AI9">
        <v>3.4110026359558101</v>
      </c>
      <c r="AJ9">
        <v>3.3647837638854998</v>
      </c>
      <c r="AK9">
        <v>3.3084118366241499</v>
      </c>
      <c r="AL9">
        <v>3.2436957359314</v>
      </c>
      <c r="AM9">
        <v>3.1721022129058798</v>
      </c>
      <c r="AN9">
        <v>3.09541964530945</v>
      </c>
      <c r="AO9">
        <v>3.0164225101470898</v>
      </c>
      <c r="AP9">
        <v>2.9363102912902801</v>
      </c>
      <c r="AQ9">
        <v>2.85566282272339</v>
      </c>
      <c r="AR9">
        <v>2.77493047714233</v>
      </c>
    </row>
    <row r="10" spans="1:44" x14ac:dyDescent="0.2">
      <c r="A10" t="s">
        <v>469</v>
      </c>
      <c r="B10" t="s">
        <v>456</v>
      </c>
      <c r="C10" t="s">
        <v>457</v>
      </c>
      <c r="D10" t="s">
        <v>453</v>
      </c>
      <c r="E10" t="s">
        <v>454</v>
      </c>
      <c r="F10" t="s">
        <v>426</v>
      </c>
      <c r="G10" t="s">
        <v>470</v>
      </c>
      <c r="I10">
        <v>1.1407043933868399</v>
      </c>
      <c r="J10">
        <v>-0.83042633533477805</v>
      </c>
      <c r="K10">
        <v>-1.04604196548462</v>
      </c>
      <c r="L10">
        <v>-1.20492208003998</v>
      </c>
      <c r="M10">
        <v>-1.31619572639465</v>
      </c>
      <c r="N10">
        <v>-1.38779520988464</v>
      </c>
      <c r="O10">
        <v>-1.6655660867691</v>
      </c>
      <c r="P10">
        <v>-1.6373425722122199</v>
      </c>
      <c r="Q10">
        <v>-1.5863498449325599</v>
      </c>
      <c r="R10">
        <v>-1.5217603445053101</v>
      </c>
      <c r="S10">
        <v>-1.4503136873245199</v>
      </c>
      <c r="T10">
        <v>-1.37874531745911</v>
      </c>
      <c r="U10">
        <v>-1.3169302940368699</v>
      </c>
      <c r="V10">
        <v>-1.2656505107879601</v>
      </c>
      <c r="W10">
        <v>-1.2233978509903001</v>
      </c>
      <c r="X10">
        <v>-1.18878853321075</v>
      </c>
      <c r="Y10">
        <v>-0.92295354604721103</v>
      </c>
      <c r="Z10">
        <v>-0.90968894958496105</v>
      </c>
      <c r="AA10">
        <v>-0.901009202003479</v>
      </c>
      <c r="AB10">
        <v>-0.89515727758407604</v>
      </c>
      <c r="AC10">
        <v>-0.890675067901611</v>
      </c>
      <c r="AD10">
        <v>-0.885339796543121</v>
      </c>
      <c r="AE10">
        <v>-0.87524819374084495</v>
      </c>
      <c r="AF10">
        <v>-0.859791100025177</v>
      </c>
      <c r="AG10">
        <v>-0.83939409255981401</v>
      </c>
      <c r="AH10">
        <v>-0.81448340415954601</v>
      </c>
      <c r="AI10">
        <v>-0.78406715393066395</v>
      </c>
      <c r="AJ10">
        <v>-0.75787431001663197</v>
      </c>
      <c r="AK10">
        <v>-0.73490685224533103</v>
      </c>
      <c r="AL10">
        <v>-0.71589952707290605</v>
      </c>
      <c r="AM10">
        <v>-0.70126801729202304</v>
      </c>
      <c r="AN10">
        <v>-0.69025087356567405</v>
      </c>
      <c r="AO10">
        <v>-0.67885142564773604</v>
      </c>
      <c r="AP10">
        <v>-0.66656011343002297</v>
      </c>
      <c r="AQ10">
        <v>-0.65388929843902599</v>
      </c>
      <c r="AR10">
        <v>-0.64127063751220703</v>
      </c>
    </row>
    <row r="11" spans="1:44" x14ac:dyDescent="0.2">
      <c r="A11" t="s">
        <v>469</v>
      </c>
      <c r="B11" t="s">
        <v>467</v>
      </c>
      <c r="C11" t="s">
        <v>452</v>
      </c>
      <c r="D11" t="s">
        <v>468</v>
      </c>
      <c r="E11" t="s">
        <v>454</v>
      </c>
      <c r="F11" t="s">
        <v>426</v>
      </c>
      <c r="G11" t="s">
        <v>470</v>
      </c>
      <c r="I11">
        <v>222.82092285156199</v>
      </c>
      <c r="J11">
        <v>133.86297607421901</v>
      </c>
      <c r="K11">
        <v>139.61431884765599</v>
      </c>
      <c r="L11">
        <v>143.44680786132801</v>
      </c>
      <c r="M11">
        <v>145.43801879882801</v>
      </c>
      <c r="N11">
        <v>145.59931945800801</v>
      </c>
      <c r="O11">
        <v>120.89892578125</v>
      </c>
      <c r="P11">
        <v>118.91562652587901</v>
      </c>
      <c r="Q11">
        <v>116.80743408203099</v>
      </c>
      <c r="R11">
        <v>114.73414611816401</v>
      </c>
      <c r="S11">
        <v>112.81957244873</v>
      </c>
      <c r="T11">
        <v>111.137809753418</v>
      </c>
      <c r="U11">
        <v>109.686721801758</v>
      </c>
      <c r="V11">
        <v>108.436027526855</v>
      </c>
      <c r="W11">
        <v>107.35830688476599</v>
      </c>
      <c r="X11">
        <v>106.42701721191401</v>
      </c>
      <c r="Y11">
        <v>117.915580749512</v>
      </c>
      <c r="Z11">
        <v>117.33561706543</v>
      </c>
      <c r="AA11">
        <v>117.179244995117</v>
      </c>
      <c r="AB11">
        <v>117.50270843505901</v>
      </c>
      <c r="AC11">
        <v>118.34002685546901</v>
      </c>
      <c r="AD11">
        <v>119.630416870117</v>
      </c>
      <c r="AE11">
        <v>121.098342895508</v>
      </c>
      <c r="AF11">
        <v>122.646476745605</v>
      </c>
      <c r="AG11">
        <v>124.246536254883</v>
      </c>
      <c r="AH11">
        <v>125.867027282715</v>
      </c>
      <c r="AI11">
        <v>130.63899230957</v>
      </c>
      <c r="AJ11">
        <v>131.63864135742199</v>
      </c>
      <c r="AK11">
        <v>132.10447692871099</v>
      </c>
      <c r="AL11">
        <v>132.05911254882801</v>
      </c>
      <c r="AM11">
        <v>131.52215576171901</v>
      </c>
      <c r="AN11">
        <v>130.58998107910199</v>
      </c>
      <c r="AO11">
        <v>129.58502197265599</v>
      </c>
      <c r="AP11">
        <v>128.590087890625</v>
      </c>
      <c r="AQ11">
        <v>127.60687255859401</v>
      </c>
      <c r="AR11">
        <v>126.632865905762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9E4E-33ED-442D-93C4-F4EA8190D048}">
  <dimension ref="A1:OQ4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7.7109375" bestFit="1" customWidth="1"/>
  </cols>
  <sheetData>
    <row r="1" spans="1:40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138</v>
      </c>
      <c r="DW1" t="s">
        <v>139</v>
      </c>
      <c r="DX1" t="s">
        <v>140</v>
      </c>
      <c r="DY1" t="s">
        <v>141</v>
      </c>
      <c r="DZ1" t="s">
        <v>142</v>
      </c>
      <c r="EA1" t="s">
        <v>143</v>
      </c>
      <c r="EB1" t="s">
        <v>144</v>
      </c>
      <c r="EC1" t="s">
        <v>145</v>
      </c>
      <c r="ED1" t="s">
        <v>146</v>
      </c>
      <c r="EE1" t="s">
        <v>147</v>
      </c>
      <c r="EF1" t="s">
        <v>148</v>
      </c>
      <c r="EG1" t="s">
        <v>149</v>
      </c>
      <c r="EH1" t="s">
        <v>150</v>
      </c>
      <c r="EI1" t="s">
        <v>151</v>
      </c>
      <c r="EJ1" t="s">
        <v>152</v>
      </c>
      <c r="EK1" t="s">
        <v>153</v>
      </c>
      <c r="EL1" t="s">
        <v>154</v>
      </c>
      <c r="EM1" t="s">
        <v>155</v>
      </c>
      <c r="EN1" t="s">
        <v>156</v>
      </c>
      <c r="EO1" t="s">
        <v>157</v>
      </c>
      <c r="EP1" t="s">
        <v>158</v>
      </c>
      <c r="EQ1" t="s">
        <v>159</v>
      </c>
      <c r="ER1" t="s">
        <v>160</v>
      </c>
      <c r="ES1" t="s">
        <v>161</v>
      </c>
      <c r="ET1" t="s">
        <v>162</v>
      </c>
      <c r="EU1" t="s">
        <v>163</v>
      </c>
      <c r="EV1" t="s">
        <v>164</v>
      </c>
      <c r="EW1" t="s">
        <v>165</v>
      </c>
      <c r="EX1" t="s">
        <v>166</v>
      </c>
      <c r="EY1" t="s">
        <v>167</v>
      </c>
      <c r="EZ1" t="s">
        <v>168</v>
      </c>
      <c r="FA1" t="s">
        <v>169</v>
      </c>
      <c r="FB1" t="s">
        <v>170</v>
      </c>
      <c r="FC1" t="s">
        <v>171</v>
      </c>
      <c r="FD1" t="s">
        <v>172</v>
      </c>
      <c r="FE1" t="s">
        <v>173</v>
      </c>
      <c r="FF1" t="s">
        <v>174</v>
      </c>
      <c r="FG1" t="s">
        <v>175</v>
      </c>
      <c r="FH1" t="s">
        <v>176</v>
      </c>
      <c r="FI1" t="s">
        <v>177</v>
      </c>
      <c r="FJ1" t="s">
        <v>178</v>
      </c>
      <c r="FK1" t="s">
        <v>179</v>
      </c>
      <c r="FL1" t="s">
        <v>180</v>
      </c>
      <c r="FM1" t="s">
        <v>181</v>
      </c>
      <c r="FN1" t="s">
        <v>182</v>
      </c>
      <c r="FO1" t="s">
        <v>183</v>
      </c>
      <c r="FP1" t="s">
        <v>184</v>
      </c>
      <c r="FQ1" t="s">
        <v>185</v>
      </c>
      <c r="FR1" t="s">
        <v>186</v>
      </c>
      <c r="FS1" t="s">
        <v>187</v>
      </c>
      <c r="FT1" t="s">
        <v>188</v>
      </c>
      <c r="FU1" t="s">
        <v>189</v>
      </c>
      <c r="FV1" t="s">
        <v>190</v>
      </c>
      <c r="FW1" t="s">
        <v>191</v>
      </c>
      <c r="FX1" t="s">
        <v>192</v>
      </c>
      <c r="FY1" t="s">
        <v>193</v>
      </c>
      <c r="FZ1" t="s">
        <v>194</v>
      </c>
      <c r="GA1" t="s">
        <v>195</v>
      </c>
      <c r="GB1" t="s">
        <v>196</v>
      </c>
      <c r="GC1" t="s">
        <v>197</v>
      </c>
      <c r="GD1" t="s">
        <v>198</v>
      </c>
      <c r="GE1" t="s">
        <v>199</v>
      </c>
      <c r="GF1" t="s">
        <v>200</v>
      </c>
      <c r="GG1" t="s">
        <v>201</v>
      </c>
      <c r="GH1" t="s">
        <v>202</v>
      </c>
      <c r="GI1" t="s">
        <v>203</v>
      </c>
      <c r="GJ1" t="s">
        <v>204</v>
      </c>
      <c r="GK1" t="s">
        <v>205</v>
      </c>
      <c r="GL1" t="s">
        <v>206</v>
      </c>
      <c r="GM1" t="s">
        <v>207</v>
      </c>
      <c r="GN1" t="s">
        <v>208</v>
      </c>
      <c r="GO1" t="s">
        <v>209</v>
      </c>
      <c r="GP1" t="s">
        <v>210</v>
      </c>
      <c r="GQ1" t="s">
        <v>211</v>
      </c>
      <c r="GR1" t="s">
        <v>212</v>
      </c>
      <c r="GS1" t="s">
        <v>213</v>
      </c>
      <c r="GT1" t="s">
        <v>214</v>
      </c>
      <c r="GU1" t="s">
        <v>215</v>
      </c>
      <c r="GV1" t="s">
        <v>216</v>
      </c>
      <c r="GW1" t="s">
        <v>217</v>
      </c>
      <c r="GX1" t="s">
        <v>218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  <c r="HK1" t="s">
        <v>231</v>
      </c>
      <c r="HL1" t="s">
        <v>232</v>
      </c>
      <c r="HM1" t="s">
        <v>233</v>
      </c>
      <c r="HN1" t="s">
        <v>234</v>
      </c>
      <c r="HO1" t="s">
        <v>235</v>
      </c>
      <c r="HP1" t="s">
        <v>236</v>
      </c>
      <c r="HQ1" t="s">
        <v>237</v>
      </c>
      <c r="HR1" t="s">
        <v>238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  <c r="IE1" t="s">
        <v>251</v>
      </c>
      <c r="IF1" t="s">
        <v>252</v>
      </c>
      <c r="IG1" t="s">
        <v>253</v>
      </c>
      <c r="IH1" t="s">
        <v>254</v>
      </c>
      <c r="II1" t="s">
        <v>255</v>
      </c>
      <c r="IJ1" t="s">
        <v>256</v>
      </c>
      <c r="IK1" t="s">
        <v>257</v>
      </c>
      <c r="IL1" t="s">
        <v>258</v>
      </c>
      <c r="IM1" t="s">
        <v>259</v>
      </c>
      <c r="IN1" t="s">
        <v>260</v>
      </c>
      <c r="IO1" t="s">
        <v>261</v>
      </c>
      <c r="IP1" t="s">
        <v>262</v>
      </c>
      <c r="IQ1" t="s">
        <v>263</v>
      </c>
      <c r="IR1" t="s">
        <v>264</v>
      </c>
      <c r="IS1" t="s">
        <v>265</v>
      </c>
      <c r="IT1" t="s">
        <v>266</v>
      </c>
      <c r="IU1" t="s">
        <v>267</v>
      </c>
      <c r="IV1" t="s">
        <v>268</v>
      </c>
      <c r="IW1" t="s">
        <v>269</v>
      </c>
      <c r="IX1" t="s">
        <v>270</v>
      </c>
      <c r="IY1" t="s">
        <v>271</v>
      </c>
      <c r="IZ1" t="s">
        <v>272</v>
      </c>
      <c r="JA1" t="s">
        <v>273</v>
      </c>
      <c r="JB1" t="s">
        <v>274</v>
      </c>
      <c r="JC1" t="s">
        <v>275</v>
      </c>
      <c r="JD1" t="s">
        <v>276</v>
      </c>
      <c r="JE1" t="s">
        <v>277</v>
      </c>
      <c r="JF1" t="s">
        <v>278</v>
      </c>
      <c r="JG1" t="s">
        <v>279</v>
      </c>
      <c r="JH1" t="s">
        <v>280</v>
      </c>
      <c r="JI1" t="s">
        <v>281</v>
      </c>
      <c r="JJ1" t="s">
        <v>282</v>
      </c>
      <c r="JK1" t="s">
        <v>283</v>
      </c>
      <c r="JL1" t="s">
        <v>284</v>
      </c>
      <c r="JM1" t="s">
        <v>285</v>
      </c>
      <c r="JN1" t="s">
        <v>286</v>
      </c>
      <c r="JO1" t="s">
        <v>287</v>
      </c>
      <c r="JP1" t="s">
        <v>288</v>
      </c>
      <c r="JQ1" t="s">
        <v>289</v>
      </c>
      <c r="JR1" t="s">
        <v>290</v>
      </c>
      <c r="JS1" t="s">
        <v>291</v>
      </c>
      <c r="JT1" t="s">
        <v>292</v>
      </c>
      <c r="JU1" t="s">
        <v>293</v>
      </c>
      <c r="JV1" t="s">
        <v>294</v>
      </c>
      <c r="JW1" t="s">
        <v>295</v>
      </c>
      <c r="JX1" t="s">
        <v>296</v>
      </c>
      <c r="JY1" t="s">
        <v>297</v>
      </c>
      <c r="JZ1" t="s">
        <v>298</v>
      </c>
      <c r="KA1" t="s">
        <v>299</v>
      </c>
      <c r="KB1" t="s">
        <v>300</v>
      </c>
      <c r="KC1" t="s">
        <v>301</v>
      </c>
      <c r="KD1" t="s">
        <v>302</v>
      </c>
      <c r="KE1" t="s">
        <v>303</v>
      </c>
      <c r="KF1" t="s">
        <v>304</v>
      </c>
      <c r="KG1" t="s">
        <v>305</v>
      </c>
      <c r="KH1" t="s">
        <v>306</v>
      </c>
      <c r="KI1" t="s">
        <v>307</v>
      </c>
      <c r="KJ1" t="s">
        <v>308</v>
      </c>
      <c r="KK1" t="s">
        <v>309</v>
      </c>
      <c r="KL1" t="s">
        <v>310</v>
      </c>
      <c r="KM1" t="s">
        <v>311</v>
      </c>
      <c r="KN1" t="s">
        <v>312</v>
      </c>
      <c r="KO1" t="s">
        <v>313</v>
      </c>
      <c r="KP1" t="s">
        <v>314</v>
      </c>
      <c r="KQ1" t="s">
        <v>315</v>
      </c>
      <c r="KR1" t="s">
        <v>316</v>
      </c>
      <c r="KS1" t="s">
        <v>317</v>
      </c>
      <c r="KT1" t="s">
        <v>318</v>
      </c>
      <c r="KU1" t="s">
        <v>319</v>
      </c>
      <c r="KV1" t="s">
        <v>320</v>
      </c>
      <c r="KW1" t="s">
        <v>321</v>
      </c>
      <c r="KX1" t="s">
        <v>322</v>
      </c>
      <c r="KY1" t="s">
        <v>323</v>
      </c>
      <c r="KZ1" t="s">
        <v>324</v>
      </c>
      <c r="LA1" t="s">
        <v>325</v>
      </c>
      <c r="LB1" t="s">
        <v>326</v>
      </c>
      <c r="LC1" t="s">
        <v>327</v>
      </c>
      <c r="LD1" t="s">
        <v>328</v>
      </c>
      <c r="LE1" t="s">
        <v>329</v>
      </c>
      <c r="LF1" t="s">
        <v>330</v>
      </c>
      <c r="LG1" t="s">
        <v>331</v>
      </c>
      <c r="LH1" t="s">
        <v>332</v>
      </c>
      <c r="LI1" t="s">
        <v>333</v>
      </c>
      <c r="LJ1" t="s">
        <v>334</v>
      </c>
      <c r="LK1" t="s">
        <v>335</v>
      </c>
      <c r="LL1" t="s">
        <v>336</v>
      </c>
      <c r="LM1" t="s">
        <v>337</v>
      </c>
      <c r="LN1" t="s">
        <v>338</v>
      </c>
      <c r="LO1" t="s">
        <v>339</v>
      </c>
      <c r="LP1" t="s">
        <v>340</v>
      </c>
      <c r="LQ1" t="s">
        <v>341</v>
      </c>
      <c r="LR1" t="s">
        <v>342</v>
      </c>
      <c r="LS1" t="s">
        <v>343</v>
      </c>
      <c r="LT1" t="s">
        <v>344</v>
      </c>
      <c r="LU1" t="s">
        <v>345</v>
      </c>
      <c r="LV1" t="s">
        <v>346</v>
      </c>
      <c r="LW1" t="s">
        <v>347</v>
      </c>
      <c r="LX1" t="s">
        <v>348</v>
      </c>
      <c r="LY1" t="s">
        <v>349</v>
      </c>
      <c r="LZ1" t="s">
        <v>350</v>
      </c>
      <c r="MA1" t="s">
        <v>351</v>
      </c>
      <c r="MB1" t="s">
        <v>352</v>
      </c>
      <c r="MC1" t="s">
        <v>353</v>
      </c>
      <c r="MD1" t="s">
        <v>354</v>
      </c>
      <c r="ME1" t="s">
        <v>355</v>
      </c>
      <c r="MF1" t="s">
        <v>356</v>
      </c>
      <c r="MG1" t="s">
        <v>357</v>
      </c>
      <c r="MH1" t="s">
        <v>358</v>
      </c>
      <c r="MI1" t="s">
        <v>359</v>
      </c>
      <c r="MJ1" t="s">
        <v>360</v>
      </c>
      <c r="MK1" t="s">
        <v>361</v>
      </c>
      <c r="ML1" t="s">
        <v>362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375</v>
      </c>
      <c r="MZ1" t="s">
        <v>376</v>
      </c>
      <c r="NA1" t="s">
        <v>377</v>
      </c>
      <c r="NB1" t="s">
        <v>378</v>
      </c>
      <c r="NC1" t="s">
        <v>379</v>
      </c>
      <c r="ND1" t="s">
        <v>380</v>
      </c>
      <c r="NE1" t="s">
        <v>381</v>
      </c>
      <c r="NF1" t="s">
        <v>382</v>
      </c>
      <c r="NG1" t="s">
        <v>383</v>
      </c>
      <c r="NH1" t="s">
        <v>384</v>
      </c>
      <c r="NI1" t="s">
        <v>385</v>
      </c>
      <c r="NJ1" t="s">
        <v>386</v>
      </c>
      <c r="NK1" t="s">
        <v>387</v>
      </c>
      <c r="NL1" t="s">
        <v>388</v>
      </c>
      <c r="NM1" t="s">
        <v>389</v>
      </c>
      <c r="NN1" t="s">
        <v>390</v>
      </c>
      <c r="NO1" t="s">
        <v>391</v>
      </c>
      <c r="NP1" t="s">
        <v>392</v>
      </c>
      <c r="NQ1" t="s">
        <v>393</v>
      </c>
      <c r="NR1" t="s">
        <v>394</v>
      </c>
      <c r="NS1" t="s">
        <v>395</v>
      </c>
      <c r="NT1" t="s">
        <v>396</v>
      </c>
      <c r="NU1" t="s">
        <v>397</v>
      </c>
      <c r="NV1" t="s">
        <v>398</v>
      </c>
      <c r="NW1" t="s">
        <v>399</v>
      </c>
      <c r="NX1" t="s">
        <v>400</v>
      </c>
      <c r="NY1" t="s">
        <v>401</v>
      </c>
      <c r="NZ1" t="s">
        <v>402</v>
      </c>
      <c r="OA1" t="s">
        <v>403</v>
      </c>
      <c r="OB1" t="s">
        <v>404</v>
      </c>
      <c r="OC1" t="s">
        <v>405</v>
      </c>
      <c r="OD1" t="s">
        <v>406</v>
      </c>
      <c r="OE1" t="s">
        <v>407</v>
      </c>
      <c r="OF1" t="s">
        <v>408</v>
      </c>
      <c r="OG1" t="s">
        <v>409</v>
      </c>
      <c r="OH1" t="s">
        <v>410</v>
      </c>
      <c r="OI1" t="s">
        <v>411</v>
      </c>
      <c r="OJ1" t="s">
        <v>412</v>
      </c>
      <c r="OK1" t="s">
        <v>413</v>
      </c>
      <c r="OL1" t="s">
        <v>414</v>
      </c>
      <c r="OM1" t="s">
        <v>415</v>
      </c>
      <c r="ON1" t="s">
        <v>416</v>
      </c>
      <c r="OO1" t="s">
        <v>417</v>
      </c>
      <c r="OP1" t="s">
        <v>418</v>
      </c>
      <c r="OQ1" t="s">
        <v>419</v>
      </c>
    </row>
    <row r="2" spans="1:407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0.14480699999999999</v>
      </c>
      <c r="EY2">
        <v>0.59233400000000003</v>
      </c>
      <c r="EZ2">
        <v>7.3810000000000004E-3</v>
      </c>
      <c r="FA2">
        <v>1.067E-3</v>
      </c>
      <c r="FB2">
        <v>1.4947E-2</v>
      </c>
      <c r="FC2">
        <v>3.8999999999999999E-5</v>
      </c>
      <c r="FD2">
        <v>6.424E-3</v>
      </c>
      <c r="FE2">
        <v>4.5899999999999999E-4</v>
      </c>
      <c r="FF2">
        <v>0.41931400000000002</v>
      </c>
      <c r="FG2">
        <v>0.88345300000000004</v>
      </c>
      <c r="FH2">
        <v>0.228135</v>
      </c>
      <c r="FI2">
        <v>7.67E-4</v>
      </c>
      <c r="FJ2">
        <v>9.1310000000000002E-3</v>
      </c>
      <c r="FK2">
        <v>1.5999999999999999E-5</v>
      </c>
      <c r="FL2">
        <v>0</v>
      </c>
      <c r="FM2">
        <v>5.0000000000000002E-5</v>
      </c>
      <c r="FN2">
        <v>6.9999999999999999E-6</v>
      </c>
      <c r="FO2">
        <v>1.0000000000000001E-5</v>
      </c>
      <c r="FP2">
        <v>1.1069000000000001E-2</v>
      </c>
      <c r="FQ2">
        <v>1.212E-3</v>
      </c>
      <c r="FR2">
        <v>2.1870000000000001E-3</v>
      </c>
      <c r="FS2">
        <v>5.0530000000000002E-3</v>
      </c>
      <c r="FT2">
        <v>0.13738800000000001</v>
      </c>
      <c r="FU2">
        <v>5.2509999999999996E-3</v>
      </c>
      <c r="FV2">
        <v>14.939363</v>
      </c>
      <c r="FW2">
        <v>7.7516000000000002E-2</v>
      </c>
      <c r="FX2">
        <v>4.0600000000000002E-3</v>
      </c>
      <c r="FY2">
        <v>5.8999999999999998E-5</v>
      </c>
      <c r="FZ2">
        <v>9.0000000000000002E-6</v>
      </c>
      <c r="GA2">
        <v>5.5000000000000003E-4</v>
      </c>
      <c r="GB2">
        <v>7.2099999999999996E-4</v>
      </c>
      <c r="GC2">
        <v>2.3479999999999998E-3</v>
      </c>
      <c r="GD2">
        <v>0.49352499999999999</v>
      </c>
      <c r="GE2">
        <v>2.7160000000000001E-3</v>
      </c>
      <c r="GF2">
        <v>1.449E-3</v>
      </c>
      <c r="GG2">
        <v>8.7000000000000001E-5</v>
      </c>
      <c r="GH2">
        <v>8.0000000000000007E-5</v>
      </c>
      <c r="GI2">
        <v>3.6770000000000001E-3</v>
      </c>
      <c r="GJ2">
        <v>1.5999999999999999E-5</v>
      </c>
      <c r="GK2">
        <v>8.0000000000000007E-5</v>
      </c>
      <c r="GL2">
        <v>0</v>
      </c>
      <c r="GM2">
        <v>9.0000000000000002E-6</v>
      </c>
      <c r="GN2">
        <v>0</v>
      </c>
      <c r="GO2">
        <v>0</v>
      </c>
      <c r="GP2">
        <v>2.8500000000000001E-3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9.9999999999999995E-7</v>
      </c>
      <c r="HD2">
        <v>1.9999999999999999E-6</v>
      </c>
      <c r="HE2">
        <v>2.9599999999999998E-4</v>
      </c>
      <c r="HF2">
        <v>0.22991200000000001</v>
      </c>
      <c r="HG2">
        <v>0.121726</v>
      </c>
      <c r="HH2">
        <v>7.67E-4</v>
      </c>
      <c r="HI2">
        <v>0</v>
      </c>
      <c r="HJ2">
        <v>5.7000000000000003E-5</v>
      </c>
      <c r="HK2">
        <v>8.1800000000000004E-4</v>
      </c>
      <c r="HL2">
        <v>5.1999999999999997E-5</v>
      </c>
      <c r="HM2">
        <v>6.0000000000000002E-6</v>
      </c>
      <c r="HN2">
        <v>5.0000000000000004E-6</v>
      </c>
      <c r="HO2">
        <v>3.0000000000000001E-5</v>
      </c>
      <c r="HP2">
        <v>3.884E-2</v>
      </c>
      <c r="HQ2">
        <v>1.4068000000000001E-2</v>
      </c>
      <c r="HR2">
        <v>2.0999999999999999E-5</v>
      </c>
      <c r="HS2">
        <v>7.7000000000000001E-5</v>
      </c>
      <c r="HT2">
        <v>7.2999999999999999E-5</v>
      </c>
      <c r="HU2">
        <v>4.5000000000000003E-5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6.9300000000000004E-4</v>
      </c>
      <c r="OM2">
        <v>0</v>
      </c>
      <c r="ON2">
        <v>0</v>
      </c>
      <c r="OO2">
        <v>2.9E-5</v>
      </c>
      <c r="OP2">
        <v>1.6200000000000001E-4</v>
      </c>
      <c r="OQ2">
        <v>18.407297</v>
      </c>
    </row>
    <row r="3" spans="1:407" x14ac:dyDescent="0.2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5.8578849999999996</v>
      </c>
      <c r="EY3">
        <v>40.368113999999998</v>
      </c>
      <c r="EZ3">
        <v>2.1606879999999999</v>
      </c>
      <c r="FA3">
        <v>0.222501</v>
      </c>
      <c r="FB3">
        <v>2.2575000000000001E-2</v>
      </c>
      <c r="FC3">
        <v>6.3699999999999998E-4</v>
      </c>
      <c r="FD3">
        <v>1.9935999999999999E-2</v>
      </c>
      <c r="FE3">
        <v>6.6337999999999994E-2</v>
      </c>
      <c r="FF3">
        <v>19.310255000000002</v>
      </c>
      <c r="FG3">
        <v>39.103645</v>
      </c>
      <c r="FH3">
        <v>11.166458</v>
      </c>
      <c r="FI3">
        <v>3.4826000000000003E-2</v>
      </c>
      <c r="FJ3">
        <v>0.33973399999999998</v>
      </c>
      <c r="FK3">
        <v>4.3470000000000002E-3</v>
      </c>
      <c r="FL3">
        <v>1.9999999999999999E-6</v>
      </c>
      <c r="FM3">
        <v>2.624E-3</v>
      </c>
      <c r="FN3">
        <v>2.7799999999999998E-4</v>
      </c>
      <c r="FO3">
        <v>1.5330000000000001E-3</v>
      </c>
      <c r="FP3">
        <v>1.156849</v>
      </c>
      <c r="FQ3">
        <v>1.203462</v>
      </c>
      <c r="FR3">
        <v>0.413914</v>
      </c>
      <c r="FS3">
        <v>2.3154889999999999</v>
      </c>
      <c r="FT3">
        <v>4.4427500000000002</v>
      </c>
      <c r="FU3">
        <v>1.089898</v>
      </c>
      <c r="FV3">
        <v>796.51617399999998</v>
      </c>
      <c r="FW3">
        <v>17.112670999999999</v>
      </c>
      <c r="FX3">
        <v>0.25641900000000001</v>
      </c>
      <c r="FY3">
        <v>8.7030999999999997E-2</v>
      </c>
      <c r="FZ3">
        <v>0.12803100000000001</v>
      </c>
      <c r="GA3">
        <v>2.8992E-2</v>
      </c>
      <c r="GB3">
        <v>8.8509999999999995E-3</v>
      </c>
      <c r="GC3">
        <v>9.7985000000000003E-2</v>
      </c>
      <c r="GD3">
        <v>13.337339999999999</v>
      </c>
      <c r="GE3">
        <v>2.0818340000000002</v>
      </c>
      <c r="GF3">
        <v>5.5882839999999998</v>
      </c>
      <c r="GG3">
        <v>6.182E-3</v>
      </c>
      <c r="GH3">
        <v>3.2910000000000001E-3</v>
      </c>
      <c r="GI3">
        <v>0.15158099999999999</v>
      </c>
      <c r="GJ3">
        <v>6.868E-3</v>
      </c>
      <c r="GK3">
        <v>3.8960000000000002E-3</v>
      </c>
      <c r="GL3">
        <v>3.3199999999999999E-4</v>
      </c>
      <c r="GM3">
        <v>6.4099999999999997E-4</v>
      </c>
      <c r="GN3">
        <v>6.6000000000000005E-5</v>
      </c>
      <c r="GO3">
        <v>4.3999999999999999E-5</v>
      </c>
      <c r="GP3">
        <v>7.0559999999999998E-2</v>
      </c>
      <c r="GQ3">
        <v>1.5999999999999999E-5</v>
      </c>
      <c r="GR3">
        <v>1.1E-5</v>
      </c>
      <c r="GS3">
        <v>1.2E-5</v>
      </c>
      <c r="GT3">
        <v>1.9999999999999999E-6</v>
      </c>
      <c r="GU3">
        <v>3.0000000000000001E-6</v>
      </c>
      <c r="GV3">
        <v>9.9999999999999995E-7</v>
      </c>
      <c r="GW3">
        <v>0</v>
      </c>
      <c r="GX3">
        <v>9.9999999999999995E-7</v>
      </c>
      <c r="GY3">
        <v>9.9999999999999995E-7</v>
      </c>
      <c r="GZ3">
        <v>0</v>
      </c>
      <c r="HA3">
        <v>9.9999999999999995E-7</v>
      </c>
      <c r="HB3">
        <v>0</v>
      </c>
      <c r="HC3">
        <v>9.3400000000000004E-4</v>
      </c>
      <c r="HD3">
        <v>7.5146000000000004E-2</v>
      </c>
      <c r="HE3">
        <v>2.6627000000000001E-2</v>
      </c>
      <c r="HF3">
        <v>3.1078999999999999E-2</v>
      </c>
      <c r="HG3">
        <v>17.615659999999998</v>
      </c>
      <c r="HH3">
        <v>3.2085000000000002E-2</v>
      </c>
      <c r="HI3">
        <v>3.0299999999999999E-4</v>
      </c>
      <c r="HJ3">
        <v>2.369E-3</v>
      </c>
      <c r="HK3">
        <v>2.5985999999999999E-2</v>
      </c>
      <c r="HL3">
        <v>4.3450000000000003E-2</v>
      </c>
      <c r="HM3">
        <v>6.0262999999999997E-2</v>
      </c>
      <c r="HN3">
        <v>5.0847999999999997E-2</v>
      </c>
      <c r="HO3">
        <v>3.2528000000000001E-2</v>
      </c>
      <c r="HP3">
        <v>1.6609499999999999</v>
      </c>
      <c r="HQ3">
        <v>0.67332499999999995</v>
      </c>
      <c r="HR3">
        <v>1.757806</v>
      </c>
      <c r="HS3">
        <v>3.9227999999999999E-2</v>
      </c>
      <c r="HT3">
        <v>2.2043780000000002</v>
      </c>
      <c r="HU3">
        <v>4.0849999999999997E-2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0.59601099999999996</v>
      </c>
      <c r="OM3">
        <v>0</v>
      </c>
      <c r="ON3">
        <v>0</v>
      </c>
      <c r="OO3">
        <v>3.4057999999999998E-2</v>
      </c>
      <c r="OP3">
        <v>7.6819999999999996E-3</v>
      </c>
      <c r="OQ3">
        <v>989.80342499999995</v>
      </c>
    </row>
    <row r="4" spans="1:407" x14ac:dyDescent="0.2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8.0230000000000006E-3</v>
      </c>
      <c r="EY4">
        <v>0.13345599999999999</v>
      </c>
      <c r="EZ4">
        <v>25.783200999999998</v>
      </c>
      <c r="FA4">
        <v>0.153526</v>
      </c>
      <c r="FB4">
        <v>2.7958E-2</v>
      </c>
      <c r="FC4">
        <v>6.8199999999999999E-4</v>
      </c>
      <c r="FD4">
        <v>2.274E-3</v>
      </c>
      <c r="FE4">
        <v>2.513E-3</v>
      </c>
      <c r="FF4">
        <v>162.23567199999999</v>
      </c>
      <c r="FG4">
        <v>157.678101</v>
      </c>
      <c r="FH4">
        <v>295.43398999999999</v>
      </c>
      <c r="FI4">
        <v>0.35266700000000001</v>
      </c>
      <c r="FJ4">
        <v>7.0788900000000003</v>
      </c>
      <c r="FK4">
        <v>2.362E-3</v>
      </c>
      <c r="FL4">
        <v>9.9999999999999995E-7</v>
      </c>
      <c r="FM4">
        <v>7.5000000000000002E-4</v>
      </c>
      <c r="FN4">
        <v>2.4889999999999999E-3</v>
      </c>
      <c r="FO4">
        <v>7.94E-4</v>
      </c>
      <c r="FP4">
        <v>10.95054</v>
      </c>
      <c r="FQ4">
        <v>8.3185149999999997</v>
      </c>
      <c r="FR4">
        <v>2.6853549999999999</v>
      </c>
      <c r="FS4">
        <v>15.356280999999999</v>
      </c>
      <c r="FT4">
        <v>0.190273</v>
      </c>
      <c r="FU4">
        <v>2.8187090000000001</v>
      </c>
      <c r="FV4">
        <v>461.12146000000001</v>
      </c>
      <c r="FW4">
        <v>89.161323999999993</v>
      </c>
      <c r="FX4">
        <v>1.1697489999999999</v>
      </c>
      <c r="FY4">
        <v>0.80728999999999995</v>
      </c>
      <c r="FZ4">
        <v>0.240228</v>
      </c>
      <c r="GA4">
        <v>6.5765000000000004E-2</v>
      </c>
      <c r="GB4">
        <v>2.8947000000000001E-2</v>
      </c>
      <c r="GC4">
        <v>1.8090000000000001E-3</v>
      </c>
      <c r="GD4">
        <v>5.4265749999999997</v>
      </c>
      <c r="GE4">
        <v>1.090778</v>
      </c>
      <c r="GF4">
        <v>2.2738239999999998</v>
      </c>
      <c r="GG4">
        <v>4.9779999999999998E-3</v>
      </c>
      <c r="GH4">
        <v>3.3000000000000003E-5</v>
      </c>
      <c r="GI4">
        <v>3.0000000000000001E-6</v>
      </c>
      <c r="GJ4">
        <v>1.1598000000000001E-2</v>
      </c>
      <c r="GK4">
        <v>5.8719999999999996E-3</v>
      </c>
      <c r="GL4">
        <v>4.7199999999999998E-4</v>
      </c>
      <c r="GM4">
        <v>8.4599999999999996E-4</v>
      </c>
      <c r="GN4">
        <v>4.8999999999999998E-5</v>
      </c>
      <c r="GO4">
        <v>2.6699999999999998E-4</v>
      </c>
      <c r="GP4">
        <v>1.144199</v>
      </c>
      <c r="GQ4">
        <v>1.2799999999999999E-4</v>
      </c>
      <c r="GR4">
        <v>8.3999999999999995E-5</v>
      </c>
      <c r="GS4">
        <v>9.3999999999999994E-5</v>
      </c>
      <c r="GT4">
        <v>1.4E-5</v>
      </c>
      <c r="GU4">
        <v>2.0000000000000002E-5</v>
      </c>
      <c r="GV4">
        <v>6.0000000000000002E-6</v>
      </c>
      <c r="GW4">
        <v>0</v>
      </c>
      <c r="GX4">
        <v>3.9999999999999998E-6</v>
      </c>
      <c r="GY4">
        <v>1.0000000000000001E-5</v>
      </c>
      <c r="GZ4">
        <v>0</v>
      </c>
      <c r="HA4">
        <v>9.0000000000000002E-6</v>
      </c>
      <c r="HB4">
        <v>9.9999999999999995E-7</v>
      </c>
      <c r="HC4">
        <v>2.5441999999999999E-2</v>
      </c>
      <c r="HD4">
        <v>7.0320999999999995E-2</v>
      </c>
      <c r="HE4">
        <v>2.0981239999999999</v>
      </c>
      <c r="HF4">
        <v>6.4917000000000002E-2</v>
      </c>
      <c r="HG4">
        <v>51.856631999999998</v>
      </c>
      <c r="HH4">
        <v>9.0030000000000006E-3</v>
      </c>
      <c r="HI4">
        <v>5.5800000000000001E-4</v>
      </c>
      <c r="HJ4">
        <v>2.5160999999999999E-2</v>
      </c>
      <c r="HK4">
        <v>8.9589999999999999E-3</v>
      </c>
      <c r="HL4">
        <v>0.170818</v>
      </c>
      <c r="HM4">
        <v>8.2852999999999996E-2</v>
      </c>
      <c r="HN4">
        <v>6.9820999999999994E-2</v>
      </c>
      <c r="HO4">
        <v>0.13505700000000001</v>
      </c>
      <c r="HP4">
        <v>8.9030620000000003</v>
      </c>
      <c r="HQ4">
        <v>7.2247649999999997</v>
      </c>
      <c r="HR4">
        <v>2.3150919999999999</v>
      </c>
      <c r="HS4">
        <v>6.4219999999999999E-2</v>
      </c>
      <c r="HT4">
        <v>3.040934</v>
      </c>
      <c r="HU4">
        <v>7.6946000000000001E-2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292.836975</v>
      </c>
      <c r="OM4">
        <v>0</v>
      </c>
      <c r="ON4">
        <v>0</v>
      </c>
      <c r="OO4">
        <v>1.6689999999999999E-3</v>
      </c>
      <c r="OP4">
        <v>2.544111</v>
      </c>
      <c r="OQ4">
        <v>1623.398895</v>
      </c>
    </row>
    <row r="5" spans="1:407" x14ac:dyDescent="0.2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2.0067000000000002E-2</v>
      </c>
      <c r="EY5">
        <v>9.9578E-2</v>
      </c>
      <c r="EZ5">
        <v>0.57180299999999995</v>
      </c>
      <c r="FA5">
        <v>53.874329000000003</v>
      </c>
      <c r="FB5">
        <v>0.29113099999999997</v>
      </c>
      <c r="FC5">
        <v>6.5519999999999997E-3</v>
      </c>
      <c r="FD5">
        <v>4.0260000000000001E-3</v>
      </c>
      <c r="FE5">
        <v>6.3400999999999999E-2</v>
      </c>
      <c r="FF5">
        <v>57.982964000000003</v>
      </c>
      <c r="FG5">
        <v>45.690455999999998</v>
      </c>
      <c r="FH5">
        <v>36.686183999999997</v>
      </c>
      <c r="FI5">
        <v>6.7565E-2</v>
      </c>
      <c r="FJ5">
        <v>2.7599999999999999E-4</v>
      </c>
      <c r="FK5">
        <v>2.4743000000000001E-2</v>
      </c>
      <c r="FL5">
        <v>1.5999999999999999E-5</v>
      </c>
      <c r="FM5">
        <v>9.6740000000000003E-3</v>
      </c>
      <c r="FN5">
        <v>5.0000000000000002E-5</v>
      </c>
      <c r="FO5">
        <v>2.9979999999999998E-3</v>
      </c>
      <c r="FP5">
        <v>3.6773769999999999</v>
      </c>
      <c r="FQ5">
        <v>22.267759000000002</v>
      </c>
      <c r="FR5">
        <v>8.2635850000000008</v>
      </c>
      <c r="FS5">
        <v>24.600365</v>
      </c>
      <c r="FT5">
        <v>50.793216999999999</v>
      </c>
      <c r="FU5">
        <v>14.488631</v>
      </c>
      <c r="FV5">
        <v>7211.4814450000003</v>
      </c>
      <c r="FW5">
        <v>524.09033199999999</v>
      </c>
      <c r="FX5">
        <v>0.69938900000000004</v>
      </c>
      <c r="FY5">
        <v>0.51256500000000005</v>
      </c>
      <c r="FZ5">
        <v>0.40733000000000003</v>
      </c>
      <c r="GA5">
        <v>8.2817000000000002E-2</v>
      </c>
      <c r="GB5">
        <v>4.2257000000000003E-2</v>
      </c>
      <c r="GC5">
        <v>2.1593000000000001E-2</v>
      </c>
      <c r="GD5">
        <v>8.2208799999999993</v>
      </c>
      <c r="GE5">
        <v>26.637333000000002</v>
      </c>
      <c r="GF5">
        <v>0.27801799999999999</v>
      </c>
      <c r="GG5">
        <v>7.7359999999999998E-3</v>
      </c>
      <c r="GH5">
        <v>1.0000000000000001E-5</v>
      </c>
      <c r="GI5">
        <v>1.9000000000000001E-5</v>
      </c>
      <c r="GJ5">
        <v>0.23169000000000001</v>
      </c>
      <c r="GK5">
        <v>0.258685</v>
      </c>
      <c r="GL5">
        <v>1.669E-2</v>
      </c>
      <c r="GM5">
        <v>3.1154000000000001E-2</v>
      </c>
      <c r="GN5">
        <v>4.6E-5</v>
      </c>
      <c r="GO5">
        <v>6.4822000000000005E-2</v>
      </c>
      <c r="GP5">
        <v>3.4525739999999998</v>
      </c>
      <c r="GQ5">
        <v>5.7799999999999995E-4</v>
      </c>
      <c r="GR5">
        <v>3.7800000000000003E-4</v>
      </c>
      <c r="GS5">
        <v>4.2400000000000001E-4</v>
      </c>
      <c r="GT5">
        <v>6.0999999999999999E-5</v>
      </c>
      <c r="GU5">
        <v>8.8999999999999995E-5</v>
      </c>
      <c r="GV5">
        <v>2.8E-5</v>
      </c>
      <c r="GW5">
        <v>0</v>
      </c>
      <c r="GX5">
        <v>1.8E-5</v>
      </c>
      <c r="GY5">
        <v>4.6999999999999997E-5</v>
      </c>
      <c r="GZ5">
        <v>0</v>
      </c>
      <c r="HA5">
        <v>3.8999999999999999E-5</v>
      </c>
      <c r="HB5">
        <v>6.0000000000000002E-6</v>
      </c>
      <c r="HC5">
        <v>0.11398999999999999</v>
      </c>
      <c r="HD5">
        <v>0.77111099999999999</v>
      </c>
      <c r="HE5">
        <v>0.47381099999999998</v>
      </c>
      <c r="HF5">
        <v>2.5496000000000001E-2</v>
      </c>
      <c r="HG5">
        <v>189.45504800000001</v>
      </c>
      <c r="HH5">
        <v>2.1999999999999999E-5</v>
      </c>
      <c r="HI5">
        <v>2.9839000000000001E-2</v>
      </c>
      <c r="HJ5">
        <v>9.9999999999999995E-7</v>
      </c>
      <c r="HK5">
        <v>0.14804200000000001</v>
      </c>
      <c r="HL5">
        <v>0.123996</v>
      </c>
      <c r="HM5">
        <v>1.3131330000000001</v>
      </c>
      <c r="HN5">
        <v>0.879216</v>
      </c>
      <c r="HO5">
        <v>7.8744999999999996E-2</v>
      </c>
      <c r="HP5">
        <v>2.831115</v>
      </c>
      <c r="HQ5">
        <v>792.51916500000004</v>
      </c>
      <c r="HR5">
        <v>48.395622000000003</v>
      </c>
      <c r="HS5">
        <v>0.35847899999999999</v>
      </c>
      <c r="HT5">
        <v>462.04513500000002</v>
      </c>
      <c r="HU5">
        <v>0.120728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10464.871094</v>
      </c>
      <c r="OM5">
        <v>0</v>
      </c>
      <c r="ON5">
        <v>0</v>
      </c>
      <c r="OO5">
        <v>6.4376000000000003E-2</v>
      </c>
      <c r="OP5">
        <v>0.43117100000000003</v>
      </c>
      <c r="OQ5">
        <v>20061.075138</v>
      </c>
    </row>
    <row r="6" spans="1:407" x14ac:dyDescent="0.2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2.5701000000000002E-2</v>
      </c>
      <c r="EY6">
        <v>0.102198</v>
      </c>
      <c r="EZ6">
        <v>0.52598400000000001</v>
      </c>
      <c r="FA6">
        <v>1.006569</v>
      </c>
      <c r="FB6">
        <v>174.45889299999999</v>
      </c>
      <c r="FC6">
        <v>6.7100000000000005E-4</v>
      </c>
      <c r="FD6">
        <v>1.4775999999999999E-2</v>
      </c>
      <c r="FE6">
        <v>5.9039000000000001E-2</v>
      </c>
      <c r="FF6">
        <v>9.5499259999999992</v>
      </c>
      <c r="FG6">
        <v>13.647349999999999</v>
      </c>
      <c r="FH6">
        <v>5.91092</v>
      </c>
      <c r="FI6">
        <v>7.45E-3</v>
      </c>
      <c r="FJ6">
        <v>0.22359200000000001</v>
      </c>
      <c r="FK6">
        <v>5.6470000000000001E-3</v>
      </c>
      <c r="FL6">
        <v>3.9999999999999998E-6</v>
      </c>
      <c r="FM6">
        <v>3.0064E-2</v>
      </c>
      <c r="FN6">
        <v>1.9238000000000002E-2</v>
      </c>
      <c r="FO6">
        <v>1.8200000000000001E-4</v>
      </c>
      <c r="FP6">
        <v>6.945862</v>
      </c>
      <c r="FQ6">
        <v>4.2824210000000003</v>
      </c>
      <c r="FR6">
        <v>1676.5419919999999</v>
      </c>
      <c r="FS6">
        <v>12.591805000000001</v>
      </c>
      <c r="FT6">
        <v>0.17513300000000001</v>
      </c>
      <c r="FU6">
        <v>6.1248180000000003</v>
      </c>
      <c r="FV6">
        <v>252.40777600000001</v>
      </c>
      <c r="FW6">
        <v>16.464818999999999</v>
      </c>
      <c r="FX6">
        <v>2.3253509999999999</v>
      </c>
      <c r="FY6">
        <v>0.94567299999999999</v>
      </c>
      <c r="FZ6">
        <v>1.494475</v>
      </c>
      <c r="GA6">
        <v>0.29729499999999998</v>
      </c>
      <c r="GB6">
        <v>7.5287000000000007E-2</v>
      </c>
      <c r="GC6">
        <v>2.4780000000000002E-3</v>
      </c>
      <c r="GD6">
        <v>4.0118090000000004</v>
      </c>
      <c r="GE6">
        <v>4.7715E-2</v>
      </c>
      <c r="GF6">
        <v>8.6443000000000006E-2</v>
      </c>
      <c r="GG6">
        <v>3.0859000000000001E-2</v>
      </c>
      <c r="GH6">
        <v>1.2999999999999999E-5</v>
      </c>
      <c r="GI6">
        <v>1.75E-4</v>
      </c>
      <c r="GJ6">
        <v>1.1483999999999999E-2</v>
      </c>
      <c r="GK6">
        <v>7.3509999999999999E-3</v>
      </c>
      <c r="GL6">
        <v>3.0279999999999999E-3</v>
      </c>
      <c r="GM6">
        <v>4.9630000000000004E-3</v>
      </c>
      <c r="GN6">
        <v>1.1400000000000001E-4</v>
      </c>
      <c r="GO6">
        <v>1.3200000000000001E-4</v>
      </c>
      <c r="GP6">
        <v>7.6694999999999999E-2</v>
      </c>
      <c r="GQ6">
        <v>2.99E-4</v>
      </c>
      <c r="GR6">
        <v>1.9599999999999999E-4</v>
      </c>
      <c r="GS6">
        <v>2.2000000000000001E-4</v>
      </c>
      <c r="GT6">
        <v>3.1999999999999999E-5</v>
      </c>
      <c r="GU6">
        <v>4.6E-5</v>
      </c>
      <c r="GV6">
        <v>1.4E-5</v>
      </c>
      <c r="GW6">
        <v>0</v>
      </c>
      <c r="GX6">
        <v>1.0000000000000001E-5</v>
      </c>
      <c r="GY6">
        <v>2.5000000000000001E-5</v>
      </c>
      <c r="GZ6">
        <v>0</v>
      </c>
      <c r="HA6">
        <v>2.0000000000000002E-5</v>
      </c>
      <c r="HB6">
        <v>3.0000000000000001E-6</v>
      </c>
      <c r="HC6">
        <v>2.9329000000000001E-2</v>
      </c>
      <c r="HD6">
        <v>6.6509999999999998E-3</v>
      </c>
      <c r="HE6">
        <v>0.188247</v>
      </c>
      <c r="HF6">
        <v>0.53561199999999998</v>
      </c>
      <c r="HG6">
        <v>16.956064000000001</v>
      </c>
      <c r="HH6">
        <v>1.4043999999999999E-2</v>
      </c>
      <c r="HI6">
        <v>2.5460000000000001E-3</v>
      </c>
      <c r="HJ6">
        <v>6.4700000000000001E-4</v>
      </c>
      <c r="HK6">
        <v>1.4546E-2</v>
      </c>
      <c r="HL6">
        <v>4.6524000000000003E-2</v>
      </c>
      <c r="HM6">
        <v>9.3064999999999995E-2</v>
      </c>
      <c r="HN6">
        <v>7.8327999999999995E-2</v>
      </c>
      <c r="HO6">
        <v>3.3141999999999998E-2</v>
      </c>
      <c r="HP6">
        <v>3.7009729999999998</v>
      </c>
      <c r="HQ6">
        <v>1.6949639999999999</v>
      </c>
      <c r="HR6">
        <v>23.277647000000002</v>
      </c>
      <c r="HS6">
        <v>4.6419000000000002E-2</v>
      </c>
      <c r="HT6">
        <v>1.609888</v>
      </c>
      <c r="HU6">
        <v>0.48189199999999999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2.6929379999999998</v>
      </c>
      <c r="OM6">
        <v>0</v>
      </c>
      <c r="ON6">
        <v>0</v>
      </c>
      <c r="OO6">
        <v>9.0000000000000006E-5</v>
      </c>
      <c r="OP6">
        <v>6.7752000000000007E-2</v>
      </c>
      <c r="OQ6">
        <v>2242.1163470000001</v>
      </c>
    </row>
    <row r="7" spans="1:407" x14ac:dyDescent="0.2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5.3399999999999997E-4</v>
      </c>
      <c r="EY7">
        <v>5.6319999999999999E-3</v>
      </c>
      <c r="EZ7">
        <v>7.6099999999999996E-4</v>
      </c>
      <c r="FA7">
        <v>2.202E-3</v>
      </c>
      <c r="FB7">
        <v>1.891E-2</v>
      </c>
      <c r="FC7">
        <v>1.8100000000000001E-4</v>
      </c>
      <c r="FD7">
        <v>3.6299999999999999E-4</v>
      </c>
      <c r="FE7">
        <v>1.34E-3</v>
      </c>
      <c r="FF7">
        <v>1.255E-3</v>
      </c>
      <c r="FG7">
        <v>1.487E-3</v>
      </c>
      <c r="FH7">
        <v>1.5999999999999999E-5</v>
      </c>
      <c r="FI7">
        <v>2.0999999999999999E-5</v>
      </c>
      <c r="FJ7">
        <v>1.8E-5</v>
      </c>
      <c r="FK7">
        <v>3.4999999999999997E-5</v>
      </c>
      <c r="FL7">
        <v>9.9999999999999995E-7</v>
      </c>
      <c r="FM7">
        <v>1.7E-5</v>
      </c>
      <c r="FN7">
        <v>1.9999999999999999E-6</v>
      </c>
      <c r="FO7">
        <v>9.9999999999999995E-7</v>
      </c>
      <c r="FP7">
        <v>1.3359999999999999E-3</v>
      </c>
      <c r="FQ7">
        <v>1.944E-3</v>
      </c>
      <c r="FR7">
        <v>1.1736999999999999E-2</v>
      </c>
      <c r="FS7">
        <v>2.4260000000000002E-3</v>
      </c>
      <c r="FT7">
        <v>1.6875000000000001E-2</v>
      </c>
      <c r="FU7">
        <v>5.7137169999999999</v>
      </c>
      <c r="FV7">
        <v>5.8692000000000001E-2</v>
      </c>
      <c r="FW7">
        <v>3.0835999999999999E-2</v>
      </c>
      <c r="FX7">
        <v>1.1505E-2</v>
      </c>
      <c r="FY7">
        <v>2.41E-4</v>
      </c>
      <c r="FZ7">
        <v>4.0000000000000003E-5</v>
      </c>
      <c r="GA7">
        <v>1.7129999999999999E-3</v>
      </c>
      <c r="GB7">
        <v>2.2650000000000001E-3</v>
      </c>
      <c r="GC7">
        <v>9.9999999999999995E-7</v>
      </c>
      <c r="GD7">
        <v>9.9799999999999997E-4</v>
      </c>
      <c r="GE7">
        <v>2.8008999999999999E-2</v>
      </c>
      <c r="GF7">
        <v>3.6000000000000001E-5</v>
      </c>
      <c r="GG7">
        <v>9.9999999999999995E-7</v>
      </c>
      <c r="GH7">
        <v>0</v>
      </c>
      <c r="GI7">
        <v>9.9999999999999995E-7</v>
      </c>
      <c r="GJ7">
        <v>2.3E-5</v>
      </c>
      <c r="GK7">
        <v>9.9999999999999995E-7</v>
      </c>
      <c r="GL7">
        <v>1.9999999999999999E-6</v>
      </c>
      <c r="GM7">
        <v>3.1999999999999999E-5</v>
      </c>
      <c r="GN7">
        <v>0</v>
      </c>
      <c r="GO7">
        <v>9.9999999999999995E-7</v>
      </c>
      <c r="GP7">
        <v>8.5499999999999997E-4</v>
      </c>
      <c r="GQ7">
        <v>9.0000000000000002E-6</v>
      </c>
      <c r="GR7">
        <v>6.0000000000000002E-6</v>
      </c>
      <c r="GS7">
        <v>6.9999999999999999E-6</v>
      </c>
      <c r="GT7">
        <v>9.9999999999999995E-7</v>
      </c>
      <c r="GU7">
        <v>9.9999999999999995E-7</v>
      </c>
      <c r="GV7">
        <v>0</v>
      </c>
      <c r="GW7">
        <v>0</v>
      </c>
      <c r="GX7">
        <v>0</v>
      </c>
      <c r="GY7">
        <v>9.9999999999999995E-7</v>
      </c>
      <c r="GZ7">
        <v>0</v>
      </c>
      <c r="HA7">
        <v>9.9999999999999995E-7</v>
      </c>
      <c r="HB7">
        <v>0</v>
      </c>
      <c r="HC7">
        <v>7.9999999999999996E-6</v>
      </c>
      <c r="HD7">
        <v>7.2999999999999999E-5</v>
      </c>
      <c r="HE7">
        <v>1.088E-3</v>
      </c>
      <c r="HF7">
        <v>6.0829999999999999E-3</v>
      </c>
      <c r="HG7">
        <v>2.9390000000000002E-3</v>
      </c>
      <c r="HH7">
        <v>6.9999999999999999E-6</v>
      </c>
      <c r="HI7">
        <v>0</v>
      </c>
      <c r="HJ7">
        <v>0</v>
      </c>
      <c r="HK7">
        <v>8.3799999999999999E-4</v>
      </c>
      <c r="HL7">
        <v>2.12E-4</v>
      </c>
      <c r="HM7">
        <v>3.3000000000000003E-5</v>
      </c>
      <c r="HN7">
        <v>2.5999999999999998E-5</v>
      </c>
      <c r="HO7">
        <v>1.2400000000000001E-4</v>
      </c>
      <c r="HP7">
        <v>8.9359999999999995E-3</v>
      </c>
      <c r="HQ7">
        <v>3.7100000000000002E-4</v>
      </c>
      <c r="HR7">
        <v>8.3799999999999999E-4</v>
      </c>
      <c r="HS7">
        <v>8.0099999999999995E-4</v>
      </c>
      <c r="HT7">
        <v>1.4989999999999999E-3</v>
      </c>
      <c r="HU7">
        <v>1.5200000000000001E-4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3.4192E-2</v>
      </c>
      <c r="OM7">
        <v>0</v>
      </c>
      <c r="ON7">
        <v>0</v>
      </c>
      <c r="OO7">
        <v>3.4000000000000002E-4</v>
      </c>
      <c r="OP7">
        <v>1.3029999999999999E-3</v>
      </c>
      <c r="OQ7">
        <v>5.9759500000000001</v>
      </c>
    </row>
    <row r="8" spans="1:407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4.1910000000000003E-3</v>
      </c>
      <c r="EY8">
        <v>1.6412E-2</v>
      </c>
      <c r="EZ8">
        <v>1.8769999999999998E-2</v>
      </c>
      <c r="FA8">
        <v>5.6066999999999999E-2</v>
      </c>
      <c r="FB8">
        <v>1.9650000000000001E-2</v>
      </c>
      <c r="FC8">
        <v>4.6E-5</v>
      </c>
      <c r="FD8">
        <v>2.4740760000000002</v>
      </c>
      <c r="FE8">
        <v>6.1399999999999996E-4</v>
      </c>
      <c r="FF8">
        <v>3.7553999999999997E-2</v>
      </c>
      <c r="FG8">
        <v>2.2966E-2</v>
      </c>
      <c r="FH8">
        <v>2.2845000000000001E-2</v>
      </c>
      <c r="FI8">
        <v>1.2999999999999999E-5</v>
      </c>
      <c r="FJ8">
        <v>2.5969999999999999E-3</v>
      </c>
      <c r="FK8">
        <v>1.689E-3</v>
      </c>
      <c r="FL8">
        <v>1.4300000000000001E-4</v>
      </c>
      <c r="FM8">
        <v>2.03E-4</v>
      </c>
      <c r="FN8">
        <v>8.7399999999999999E-4</v>
      </c>
      <c r="FO8">
        <v>3.2699999999999998E-4</v>
      </c>
      <c r="FP8">
        <v>1.1885319999999999</v>
      </c>
      <c r="FQ8">
        <v>1.0753330000000001</v>
      </c>
      <c r="FR8">
        <v>0.37881100000000001</v>
      </c>
      <c r="FS8">
        <v>1.8732340000000001</v>
      </c>
      <c r="FT8">
        <v>2.2419000000000001E-2</v>
      </c>
      <c r="FU8">
        <v>0.34762300000000002</v>
      </c>
      <c r="FV8">
        <v>8.0236409999999996</v>
      </c>
      <c r="FW8">
        <v>1.376144</v>
      </c>
      <c r="FX8">
        <v>48.632613999999997</v>
      </c>
      <c r="FY8">
        <v>0.20122799999999999</v>
      </c>
      <c r="FZ8">
        <v>0.12967699999999999</v>
      </c>
      <c r="GA8">
        <v>2.9454999999999999E-2</v>
      </c>
      <c r="GB8">
        <v>6.9300000000000004E-3</v>
      </c>
      <c r="GC8">
        <v>1.3899999999999999E-4</v>
      </c>
      <c r="GD8">
        <v>0.91745299999999996</v>
      </c>
      <c r="GE8">
        <v>0.145562</v>
      </c>
      <c r="GF8">
        <v>0.41542299999999999</v>
      </c>
      <c r="GG8">
        <v>2.7109999999999999E-3</v>
      </c>
      <c r="GH8">
        <v>1.9999999999999999E-6</v>
      </c>
      <c r="GI8">
        <v>0</v>
      </c>
      <c r="GJ8">
        <v>2.5899999999999999E-3</v>
      </c>
      <c r="GK8">
        <v>8.3500000000000002E-4</v>
      </c>
      <c r="GL8">
        <v>2.1599999999999999E-4</v>
      </c>
      <c r="GM8">
        <v>3.6499999999999998E-4</v>
      </c>
      <c r="GN8">
        <v>6.0000000000000002E-6</v>
      </c>
      <c r="GO8">
        <v>3.0000000000000001E-6</v>
      </c>
      <c r="GP8">
        <v>0.12982099999999999</v>
      </c>
      <c r="GQ8">
        <v>8.2000000000000001E-5</v>
      </c>
      <c r="GR8">
        <v>5.3000000000000001E-5</v>
      </c>
      <c r="GS8">
        <v>6.0000000000000002E-5</v>
      </c>
      <c r="GT8">
        <v>9.0000000000000002E-6</v>
      </c>
      <c r="GU8">
        <v>1.2E-5</v>
      </c>
      <c r="GV8">
        <v>3.9999999999999998E-6</v>
      </c>
      <c r="GW8">
        <v>0</v>
      </c>
      <c r="GX8">
        <v>3.0000000000000001E-6</v>
      </c>
      <c r="GY8">
        <v>6.9999999999999999E-6</v>
      </c>
      <c r="GZ8">
        <v>0</v>
      </c>
      <c r="HA8">
        <v>5.0000000000000004E-6</v>
      </c>
      <c r="HB8">
        <v>9.9999999999999995E-7</v>
      </c>
      <c r="HC8">
        <v>1.4139999999999999E-3</v>
      </c>
      <c r="HD8">
        <v>1.8036E-2</v>
      </c>
      <c r="HE8">
        <v>0.20049</v>
      </c>
      <c r="HF8">
        <v>0.62297000000000002</v>
      </c>
      <c r="HG8">
        <v>0.36827799999999999</v>
      </c>
      <c r="HH8">
        <v>8.7000000000000001E-4</v>
      </c>
      <c r="HI8">
        <v>1.9000000000000001E-4</v>
      </c>
      <c r="HJ8">
        <v>9.0000000000000002E-6</v>
      </c>
      <c r="HK8">
        <v>1.013E-3</v>
      </c>
      <c r="HL8">
        <v>4.5710000000000004E-3</v>
      </c>
      <c r="HM8">
        <v>4.7660000000000003E-3</v>
      </c>
      <c r="HN8">
        <v>4.0200000000000001E-3</v>
      </c>
      <c r="HO8">
        <v>3.2590000000000002E-3</v>
      </c>
      <c r="HP8">
        <v>0.14729200000000001</v>
      </c>
      <c r="HQ8">
        <v>9.3463000000000004E-2</v>
      </c>
      <c r="HR8">
        <v>0.298489</v>
      </c>
      <c r="HS8">
        <v>0.29733799999999999</v>
      </c>
      <c r="HT8">
        <v>0.491199</v>
      </c>
      <c r="HU8">
        <v>4.1835999999999998E-2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73.654938000000001</v>
      </c>
      <c r="OM8">
        <v>0</v>
      </c>
      <c r="ON8">
        <v>0</v>
      </c>
      <c r="OO8">
        <v>6.5600000000000001E-4</v>
      </c>
      <c r="OP8">
        <v>2.6784789999999998</v>
      </c>
      <c r="OQ8">
        <v>146.51361299999999</v>
      </c>
    </row>
    <row r="9" spans="1:407" x14ac:dyDescent="0.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4.3854999999999998E-2</v>
      </c>
      <c r="EY9">
        <v>0.14167399999999999</v>
      </c>
      <c r="EZ9">
        <v>139.07692</v>
      </c>
      <c r="FA9">
        <v>21.418361999999998</v>
      </c>
      <c r="FB9">
        <v>2.129413</v>
      </c>
      <c r="FC9">
        <v>4.5036E-2</v>
      </c>
      <c r="FD9">
        <v>4.3659999999999997E-2</v>
      </c>
      <c r="FE9">
        <v>130.15205399999999</v>
      </c>
      <c r="FF9">
        <v>13.073321</v>
      </c>
      <c r="FG9">
        <v>11.161087999999999</v>
      </c>
      <c r="FH9">
        <v>12.949824</v>
      </c>
      <c r="FI9">
        <v>1.3051999999999999E-2</v>
      </c>
      <c r="FJ9">
        <v>17.189630999999999</v>
      </c>
      <c r="FK9">
        <v>5.1219999999999998E-3</v>
      </c>
      <c r="FL9">
        <v>3.8561999999999999E-2</v>
      </c>
      <c r="FM9">
        <v>0.13215399999999999</v>
      </c>
      <c r="FN9">
        <v>1.7108999999999999E-2</v>
      </c>
      <c r="FO9">
        <v>3.1726999999999998E-2</v>
      </c>
      <c r="FP9">
        <v>9.114198</v>
      </c>
      <c r="FQ9">
        <v>6.6906720000000002</v>
      </c>
      <c r="FR9">
        <v>180.073486</v>
      </c>
      <c r="FS9">
        <v>9.7450849999999996</v>
      </c>
      <c r="FT9">
        <v>0.232488</v>
      </c>
      <c r="FU9">
        <v>3.5621860000000001</v>
      </c>
      <c r="FV9">
        <v>1470.8157960000001</v>
      </c>
      <c r="FW9">
        <v>457.15939300000002</v>
      </c>
      <c r="FX9">
        <v>72.088058000000004</v>
      </c>
      <c r="FY9">
        <v>0.783049</v>
      </c>
      <c r="FZ9">
        <v>0.11498899999999999</v>
      </c>
      <c r="GA9">
        <v>0.92313800000000001</v>
      </c>
      <c r="GB9">
        <v>1.7037899999999999</v>
      </c>
      <c r="GC9">
        <v>1.068017</v>
      </c>
      <c r="GD9">
        <v>4.1001909999999997</v>
      </c>
      <c r="GE9">
        <v>16.502026000000001</v>
      </c>
      <c r="GF9">
        <v>205.47790499999999</v>
      </c>
      <c r="GG9">
        <v>0.14135900000000001</v>
      </c>
      <c r="GH9">
        <v>6.9556999999999994E-2</v>
      </c>
      <c r="GI9">
        <v>1.6750240000000001</v>
      </c>
      <c r="GJ9">
        <v>0.48730400000000001</v>
      </c>
      <c r="GK9">
        <v>0.65407499999999996</v>
      </c>
      <c r="GL9">
        <v>1.9739E-2</v>
      </c>
      <c r="GM9">
        <v>5.4094999999999997E-2</v>
      </c>
      <c r="GN9">
        <v>0.174094</v>
      </c>
      <c r="GO9">
        <v>0.155388</v>
      </c>
      <c r="GP9">
        <v>56.724777000000003</v>
      </c>
      <c r="GQ9">
        <v>6.7716999999999999E-2</v>
      </c>
      <c r="GR9">
        <v>4.4352999999999997E-2</v>
      </c>
      <c r="GS9">
        <v>4.9669999999999999E-2</v>
      </c>
      <c r="GT9">
        <v>7.1720000000000004E-3</v>
      </c>
      <c r="GU9">
        <v>1.0381E-2</v>
      </c>
      <c r="GV9">
        <v>3.2320000000000001E-3</v>
      </c>
      <c r="GW9">
        <v>0</v>
      </c>
      <c r="GX9">
        <v>2.1679999999999998E-3</v>
      </c>
      <c r="GY9">
        <v>5.5510000000000004E-3</v>
      </c>
      <c r="GZ9">
        <v>0</v>
      </c>
      <c r="HA9">
        <v>4.5570000000000003E-3</v>
      </c>
      <c r="HB9">
        <v>6.4899999999999995E-4</v>
      </c>
      <c r="HC9">
        <v>5.2866000000000003E-2</v>
      </c>
      <c r="HD9">
        <v>0.19352</v>
      </c>
      <c r="HE9">
        <v>807.03845200000001</v>
      </c>
      <c r="HF9">
        <v>42.395823999999998</v>
      </c>
      <c r="HG9">
        <v>108.751839</v>
      </c>
      <c r="HH9">
        <v>0.22444900000000001</v>
      </c>
      <c r="HI9">
        <v>8.2693000000000003E-2</v>
      </c>
      <c r="HJ9">
        <v>0.187697</v>
      </c>
      <c r="HK9">
        <v>0.5484</v>
      </c>
      <c r="HL9">
        <v>45.173381999999997</v>
      </c>
      <c r="HM9">
        <v>3.4798200000000001</v>
      </c>
      <c r="HN9">
        <v>1.2499560000000001</v>
      </c>
      <c r="HO9">
        <v>38.288440999999999</v>
      </c>
      <c r="HP9">
        <v>2173.272461</v>
      </c>
      <c r="HQ9">
        <v>191.851517</v>
      </c>
      <c r="HR9">
        <v>90.810196000000005</v>
      </c>
      <c r="HS9">
        <v>50.368267000000003</v>
      </c>
      <c r="HT9">
        <v>105.80873099999999</v>
      </c>
      <c r="HU9">
        <v>22.461918000000001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4077.4011230000001</v>
      </c>
      <c r="OM9">
        <v>0</v>
      </c>
      <c r="ON9">
        <v>0</v>
      </c>
      <c r="OO9">
        <v>0.15714700000000001</v>
      </c>
      <c r="OP9">
        <v>1.3234980000000001</v>
      </c>
      <c r="OQ9">
        <v>10609.290088</v>
      </c>
    </row>
    <row r="10" spans="1:407" x14ac:dyDescent="0.2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6.8999999999999997E-5</v>
      </c>
      <c r="EY10">
        <v>2.8E-5</v>
      </c>
      <c r="EZ10">
        <v>7.7000000000000001E-5</v>
      </c>
      <c r="FA10">
        <v>5.3399999999999997E-4</v>
      </c>
      <c r="FB10">
        <v>2.4399999999999999E-4</v>
      </c>
      <c r="FC10">
        <v>1.5E-5</v>
      </c>
      <c r="FD10">
        <v>3.8000000000000002E-5</v>
      </c>
      <c r="FE10">
        <v>6.8599999999999998E-4</v>
      </c>
      <c r="FF10">
        <v>327.88211100000001</v>
      </c>
      <c r="FG10">
        <v>1.694E-3</v>
      </c>
      <c r="FH10">
        <v>2.0100000000000001E-4</v>
      </c>
      <c r="FI10">
        <v>0.55710300000000001</v>
      </c>
      <c r="FJ10">
        <v>1.4999999999999999E-4</v>
      </c>
      <c r="FK10">
        <v>2.3345000000000001E-2</v>
      </c>
      <c r="FL10">
        <v>3.9999999999999998E-6</v>
      </c>
      <c r="FM10">
        <v>3.9999999999999998E-6</v>
      </c>
      <c r="FN10">
        <v>3.0000000000000001E-6</v>
      </c>
      <c r="FO10">
        <v>9.9999999999999995E-7</v>
      </c>
      <c r="FP10">
        <v>2517.7185060000002</v>
      </c>
      <c r="FQ10">
        <v>100.775116</v>
      </c>
      <c r="FR10">
        <v>3.6200000000000002E-4</v>
      </c>
      <c r="FS10">
        <v>6.7932000000000006E-2</v>
      </c>
      <c r="FT10">
        <v>9.2999999999999997E-5</v>
      </c>
      <c r="FU10">
        <v>1.8699999999999999E-4</v>
      </c>
      <c r="FV10">
        <v>4.3606730000000002</v>
      </c>
      <c r="FW10">
        <v>3.7996000000000002E-2</v>
      </c>
      <c r="FX10">
        <v>0.92654400000000003</v>
      </c>
      <c r="FY10">
        <v>2.1391E-2</v>
      </c>
      <c r="FZ10">
        <v>5.4493710000000002</v>
      </c>
      <c r="GA10">
        <v>5.9030000000000003E-3</v>
      </c>
      <c r="GB10">
        <v>5.3660000000000001E-3</v>
      </c>
      <c r="GC10">
        <v>9.9999999999999995E-7</v>
      </c>
      <c r="GD10">
        <v>4.1330000000000004E-3</v>
      </c>
      <c r="GE10">
        <v>0.17649400000000001</v>
      </c>
      <c r="GF10">
        <v>3.7500000000000001E-4</v>
      </c>
      <c r="GG10">
        <v>2.215E-3</v>
      </c>
      <c r="GH10">
        <v>9.9999999999999995E-7</v>
      </c>
      <c r="GI10">
        <v>3.9999999999999998E-6</v>
      </c>
      <c r="GJ10">
        <v>3.4299999999999999E-4</v>
      </c>
      <c r="GK10">
        <v>1.8890000000000001E-3</v>
      </c>
      <c r="GL10">
        <v>3.6000000000000002E-4</v>
      </c>
      <c r="GM10">
        <v>7.0399999999999998E-4</v>
      </c>
      <c r="GN10">
        <v>3.9999999999999998E-6</v>
      </c>
      <c r="GO10">
        <v>5.1999999999999997E-5</v>
      </c>
      <c r="GP10">
        <v>0.145875</v>
      </c>
      <c r="GQ10">
        <v>1.2999999999999999E-5</v>
      </c>
      <c r="GR10">
        <v>9.0000000000000002E-6</v>
      </c>
      <c r="GS10">
        <v>1.0000000000000001E-5</v>
      </c>
      <c r="GT10">
        <v>9.9999999999999995E-7</v>
      </c>
      <c r="GU10">
        <v>1.9999999999999999E-6</v>
      </c>
      <c r="GV10">
        <v>9.9999999999999995E-7</v>
      </c>
      <c r="GW10">
        <v>0</v>
      </c>
      <c r="GX10">
        <v>0</v>
      </c>
      <c r="GY10">
        <v>9.9999999999999995E-7</v>
      </c>
      <c r="GZ10">
        <v>0</v>
      </c>
      <c r="HA10">
        <v>9.9999999999999995E-7</v>
      </c>
      <c r="HB10">
        <v>0</v>
      </c>
      <c r="HC10">
        <v>1.1900000000000001E-4</v>
      </c>
      <c r="HD10">
        <v>6.2000000000000003E-5</v>
      </c>
      <c r="HE10">
        <v>1.6699999999999999E-4</v>
      </c>
      <c r="HF10">
        <v>0.17238200000000001</v>
      </c>
      <c r="HG10">
        <v>16.302769000000001</v>
      </c>
      <c r="HH10">
        <v>2.7799999999999999E-3</v>
      </c>
      <c r="HI10">
        <v>6.9999999999999999E-6</v>
      </c>
      <c r="HJ10">
        <v>9.2270000000000008E-3</v>
      </c>
      <c r="HK10">
        <v>2.0049999999999998E-3</v>
      </c>
      <c r="HL10">
        <v>0.11687</v>
      </c>
      <c r="HM10">
        <v>1.7E-5</v>
      </c>
      <c r="HN10">
        <v>9.0000000000000002E-6</v>
      </c>
      <c r="HO10">
        <v>9.8272999999999999E-2</v>
      </c>
      <c r="HP10">
        <v>13.595312</v>
      </c>
      <c r="HQ10">
        <v>1.7452460000000001</v>
      </c>
      <c r="HR10">
        <v>4.1999999999999998E-5</v>
      </c>
      <c r="HS10">
        <v>6.1700000000000004E-4</v>
      </c>
      <c r="HT10">
        <v>1.8585999999999998E-2</v>
      </c>
      <c r="HU10">
        <v>1.05E-4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2.9967359999999998</v>
      </c>
      <c r="OM10">
        <v>0</v>
      </c>
      <c r="ON10">
        <v>0</v>
      </c>
      <c r="OO10">
        <v>5.1999999999999997E-5</v>
      </c>
      <c r="OP10">
        <v>4.525798</v>
      </c>
      <c r="OQ10">
        <v>2997.7554129999999</v>
      </c>
    </row>
    <row r="11" spans="1:407" x14ac:dyDescent="0.2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1.05E-4</v>
      </c>
      <c r="EY11">
        <v>2.7500000000000002E-4</v>
      </c>
      <c r="EZ11">
        <v>7.27E-4</v>
      </c>
      <c r="FA11">
        <v>9.1799999999999998E-4</v>
      </c>
      <c r="FB11">
        <v>6.2620000000000002E-3</v>
      </c>
      <c r="FC11">
        <v>3.8999999999999999E-5</v>
      </c>
      <c r="FD11">
        <v>4.9600000000000002E-4</v>
      </c>
      <c r="FE11">
        <v>3.4770000000000001E-3</v>
      </c>
      <c r="FF11">
        <v>2.382E-3</v>
      </c>
      <c r="FG11">
        <v>168.662476</v>
      </c>
      <c r="FH11">
        <v>4.3800000000000002E-4</v>
      </c>
      <c r="FI11">
        <v>0.11506</v>
      </c>
      <c r="FJ11">
        <v>55.090977000000002</v>
      </c>
      <c r="FK11">
        <v>2.8087999999999998E-2</v>
      </c>
      <c r="FL11">
        <v>9.9999999999999995E-7</v>
      </c>
      <c r="FM11">
        <v>4.8999999999999998E-5</v>
      </c>
      <c r="FN11">
        <v>5.0000000000000004E-6</v>
      </c>
      <c r="FO11">
        <v>5.44E-4</v>
      </c>
      <c r="FP11">
        <v>44.024341999999997</v>
      </c>
      <c r="FQ11">
        <v>97.802459999999996</v>
      </c>
      <c r="FR11">
        <v>0.15701499999999999</v>
      </c>
      <c r="FS11">
        <v>7.6190300000000004</v>
      </c>
      <c r="FT11">
        <v>5.4229999999999999E-3</v>
      </c>
      <c r="FU11">
        <v>4.0099999999999997E-2</v>
      </c>
      <c r="FV11">
        <v>686.549622</v>
      </c>
      <c r="FW11">
        <v>2.163389</v>
      </c>
      <c r="FX11">
        <v>238.38317900000001</v>
      </c>
      <c r="FY11">
        <v>10.03979</v>
      </c>
      <c r="FZ11">
        <v>0.45097700000000002</v>
      </c>
      <c r="GA11">
        <v>3.3367000000000001E-2</v>
      </c>
      <c r="GB11">
        <v>0.163608</v>
      </c>
      <c r="GC11">
        <v>2.4955000000000001E-2</v>
      </c>
      <c r="GD11">
        <v>1.008929</v>
      </c>
      <c r="GE11">
        <v>49.819274999999998</v>
      </c>
      <c r="GF11">
        <v>3.7887999999999998E-2</v>
      </c>
      <c r="GG11">
        <v>9.8969999999999995E-3</v>
      </c>
      <c r="GH11">
        <v>3.9999999999999998E-6</v>
      </c>
      <c r="GI11">
        <v>1.7943000000000001E-2</v>
      </c>
      <c r="GJ11">
        <v>9.5452999999999996E-2</v>
      </c>
      <c r="GK11">
        <v>2.6688E-2</v>
      </c>
      <c r="GL11">
        <v>8.7589999999999994E-3</v>
      </c>
      <c r="GM11">
        <v>1.9049E-2</v>
      </c>
      <c r="GN11">
        <v>3.5669999999999999E-3</v>
      </c>
      <c r="GO11">
        <v>3.0000000000000001E-5</v>
      </c>
      <c r="GP11">
        <v>4.7968130000000002</v>
      </c>
      <c r="GQ11">
        <v>5.5999999999999999E-5</v>
      </c>
      <c r="GR11">
        <v>3.6000000000000001E-5</v>
      </c>
      <c r="GS11">
        <v>4.1E-5</v>
      </c>
      <c r="GT11">
        <v>6.0000000000000002E-6</v>
      </c>
      <c r="GU11">
        <v>9.0000000000000002E-6</v>
      </c>
      <c r="GV11">
        <v>3.0000000000000001E-6</v>
      </c>
      <c r="GW11">
        <v>0</v>
      </c>
      <c r="GX11">
        <v>1.9999999999999999E-6</v>
      </c>
      <c r="GY11">
        <v>5.0000000000000004E-6</v>
      </c>
      <c r="GZ11">
        <v>0</v>
      </c>
      <c r="HA11">
        <v>3.9999999999999998E-6</v>
      </c>
      <c r="HB11">
        <v>9.9999999999999995E-7</v>
      </c>
      <c r="HC11">
        <v>2.5999999999999998E-5</v>
      </c>
      <c r="HD11">
        <v>9.1E-4</v>
      </c>
      <c r="HE11">
        <v>7.1479999999999998E-3</v>
      </c>
      <c r="HF11">
        <v>2.1139999999999999E-2</v>
      </c>
      <c r="HG11">
        <v>6.786994</v>
      </c>
      <c r="HH11">
        <v>5.5000000000000002E-5</v>
      </c>
      <c r="HI11">
        <v>1.36E-4</v>
      </c>
      <c r="HJ11">
        <v>0</v>
      </c>
      <c r="HK11">
        <v>1.8220000000000001E-3</v>
      </c>
      <c r="HL11">
        <v>0.54872500000000002</v>
      </c>
      <c r="HM11">
        <v>0.41658200000000001</v>
      </c>
      <c r="HN11">
        <v>3.6999999999999998E-5</v>
      </c>
      <c r="HO11">
        <v>1.0377940000000001</v>
      </c>
      <c r="HP11">
        <v>52.140011000000001</v>
      </c>
      <c r="HQ11">
        <v>37.589686999999998</v>
      </c>
      <c r="HR11">
        <v>8.4513000000000005E-2</v>
      </c>
      <c r="HS11">
        <v>2.4383999999999999E-2</v>
      </c>
      <c r="HT11">
        <v>20.240368</v>
      </c>
      <c r="HU11">
        <v>2.0544E-2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1052.9810789999999</v>
      </c>
      <c r="OM11">
        <v>0</v>
      </c>
      <c r="ON11">
        <v>0</v>
      </c>
      <c r="OO11">
        <v>1.428E-3</v>
      </c>
      <c r="OP11">
        <v>9.2296969999999998</v>
      </c>
      <c r="OQ11">
        <v>2548.3471100000002</v>
      </c>
    </row>
    <row r="12" spans="1:407" x14ac:dyDescent="0.2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6.9999999999999999E-6</v>
      </c>
      <c r="EZ12">
        <v>1.7E-5</v>
      </c>
      <c r="FA12">
        <v>9.9999999999999995E-7</v>
      </c>
      <c r="FB12">
        <v>9.9999999999999995E-7</v>
      </c>
      <c r="FC12">
        <v>9.9999999999999995E-7</v>
      </c>
      <c r="FD12">
        <v>0</v>
      </c>
      <c r="FE12">
        <v>1.21E-4</v>
      </c>
      <c r="FF12">
        <v>7.9999999999999996E-6</v>
      </c>
      <c r="FG12">
        <v>1.2999999999999999E-5</v>
      </c>
      <c r="FH12">
        <v>1.1559999999999999E-3</v>
      </c>
      <c r="FI12">
        <v>0</v>
      </c>
      <c r="FJ12">
        <v>0</v>
      </c>
      <c r="FK12">
        <v>1.9999999999999999E-6</v>
      </c>
      <c r="FL12">
        <v>0</v>
      </c>
      <c r="FM12">
        <v>0</v>
      </c>
      <c r="FN12">
        <v>0</v>
      </c>
      <c r="FO12">
        <v>0</v>
      </c>
      <c r="FP12">
        <v>2.2139999999999998E-3</v>
      </c>
      <c r="FQ12">
        <v>3.4178E-2</v>
      </c>
      <c r="FR12">
        <v>3.9999999999999998E-6</v>
      </c>
      <c r="FS12">
        <v>41.413212000000001</v>
      </c>
      <c r="FT12">
        <v>0</v>
      </c>
      <c r="FU12">
        <v>9.9999999999999995E-7</v>
      </c>
      <c r="FV12">
        <v>1.573156</v>
      </c>
      <c r="FW12">
        <v>0.239897</v>
      </c>
      <c r="FX12">
        <v>5.0000000000000002E-5</v>
      </c>
      <c r="FY12">
        <v>3.0000000000000001E-6</v>
      </c>
      <c r="FZ12">
        <v>7.9999999999999996E-6</v>
      </c>
      <c r="GA12">
        <v>0</v>
      </c>
      <c r="GB12">
        <v>0</v>
      </c>
      <c r="GC12">
        <v>0</v>
      </c>
      <c r="GD12">
        <v>3.5061000000000002E-2</v>
      </c>
      <c r="GE12">
        <v>8.5389999999999997E-3</v>
      </c>
      <c r="GF12">
        <v>1.5067000000000001E-2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6.0000000000000002E-6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9.9999999999999995E-7</v>
      </c>
      <c r="HE12">
        <v>0</v>
      </c>
      <c r="HF12">
        <v>0.26887299999999997</v>
      </c>
      <c r="HG12">
        <v>0.120115</v>
      </c>
      <c r="HH12">
        <v>0</v>
      </c>
      <c r="HI12">
        <v>0</v>
      </c>
      <c r="HJ12">
        <v>0</v>
      </c>
      <c r="HK12">
        <v>0</v>
      </c>
      <c r="HL12">
        <v>9.9999999999999995E-7</v>
      </c>
      <c r="HM12">
        <v>0</v>
      </c>
      <c r="HN12">
        <v>0</v>
      </c>
      <c r="HO12">
        <v>9.9999999999999995E-7</v>
      </c>
      <c r="HP12">
        <v>9.9999999999999995E-7</v>
      </c>
      <c r="HQ12">
        <v>1.9999999999999999E-6</v>
      </c>
      <c r="HR12">
        <v>2.0999999999999999E-5</v>
      </c>
      <c r="HS12">
        <v>0</v>
      </c>
      <c r="HT12">
        <v>0</v>
      </c>
      <c r="HU12">
        <v>9.9999999999999995E-7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5.1159999999999999E-3</v>
      </c>
      <c r="OM12">
        <v>0</v>
      </c>
      <c r="ON12">
        <v>0</v>
      </c>
      <c r="OO12">
        <v>3.0000000000000001E-6</v>
      </c>
      <c r="OP12">
        <v>3.4E-5</v>
      </c>
      <c r="OQ12">
        <v>43.716894000000003</v>
      </c>
    </row>
    <row r="13" spans="1:407" x14ac:dyDescent="0.2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4.8948999999999999E-2</v>
      </c>
      <c r="EY13">
        <v>0.20058999999999999</v>
      </c>
      <c r="EZ13">
        <v>0.88319000000000003</v>
      </c>
      <c r="FA13">
        <v>0.36375299999999999</v>
      </c>
      <c r="FB13">
        <v>3.9661050000000002</v>
      </c>
      <c r="FC13">
        <v>2.5045999999999999E-2</v>
      </c>
      <c r="FD13">
        <v>0.346999</v>
      </c>
      <c r="FE13">
        <v>1.242024</v>
      </c>
      <c r="FF13">
        <v>5.5538540000000003</v>
      </c>
      <c r="FG13">
        <v>1.453867</v>
      </c>
      <c r="FH13">
        <v>7.0359999999999997E-3</v>
      </c>
      <c r="FI13">
        <v>0.132858</v>
      </c>
      <c r="FJ13">
        <v>0.536273</v>
      </c>
      <c r="FK13">
        <v>7.27E-4</v>
      </c>
      <c r="FL13">
        <v>2.0000000000000002E-5</v>
      </c>
      <c r="FM13">
        <v>9.0000000000000006E-5</v>
      </c>
      <c r="FN13">
        <v>1.21E-4</v>
      </c>
      <c r="FO13">
        <v>4.0000000000000003E-5</v>
      </c>
      <c r="FP13">
        <v>43.268711000000003</v>
      </c>
      <c r="FQ13">
        <v>2.946536</v>
      </c>
      <c r="FR13">
        <v>3.1292E-2</v>
      </c>
      <c r="FS13">
        <v>0.57011599999999996</v>
      </c>
      <c r="FT13">
        <v>0.276696</v>
      </c>
      <c r="FU13">
        <v>1.1174E-2</v>
      </c>
      <c r="FV13">
        <v>13.792482</v>
      </c>
      <c r="FW13">
        <v>0.18271200000000001</v>
      </c>
      <c r="FX13">
        <v>246.06706199999999</v>
      </c>
      <c r="FY13">
        <v>0.67379900000000004</v>
      </c>
      <c r="FZ13">
        <v>1.4493149999999999</v>
      </c>
      <c r="GA13">
        <v>1.8582999999999999E-2</v>
      </c>
      <c r="GB13">
        <v>3.2829999999999999E-3</v>
      </c>
      <c r="GC13">
        <v>4.9740000000000001E-3</v>
      </c>
      <c r="GD13">
        <v>0.14049400000000001</v>
      </c>
      <c r="GE13">
        <v>4.7483110000000002</v>
      </c>
      <c r="GF13">
        <v>9.8619999999999992E-3</v>
      </c>
      <c r="GG13">
        <v>6.509E-3</v>
      </c>
      <c r="GH13">
        <v>3.1E-4</v>
      </c>
      <c r="GI13">
        <v>1.902E-3</v>
      </c>
      <c r="GJ13">
        <v>1.6042000000000001E-2</v>
      </c>
      <c r="GK13">
        <v>6.4516000000000004E-2</v>
      </c>
      <c r="GL13">
        <v>3.6336E-2</v>
      </c>
      <c r="GM13">
        <v>8.2794000000000006E-2</v>
      </c>
      <c r="GN13">
        <v>1.2094000000000001E-2</v>
      </c>
      <c r="GO13">
        <v>2.627E-3</v>
      </c>
      <c r="GP13">
        <v>0.44004900000000002</v>
      </c>
      <c r="GQ13">
        <v>2.24E-4</v>
      </c>
      <c r="GR13">
        <v>1.47E-4</v>
      </c>
      <c r="GS13">
        <v>1.65E-4</v>
      </c>
      <c r="GT13">
        <v>2.4000000000000001E-5</v>
      </c>
      <c r="GU13">
        <v>3.4E-5</v>
      </c>
      <c r="GV13">
        <v>1.1E-5</v>
      </c>
      <c r="GW13">
        <v>0</v>
      </c>
      <c r="GX13">
        <v>6.9999999999999999E-6</v>
      </c>
      <c r="GY13">
        <v>1.8E-5</v>
      </c>
      <c r="GZ13">
        <v>0</v>
      </c>
      <c r="HA13">
        <v>1.5E-5</v>
      </c>
      <c r="HB13">
        <v>1.9999999999999999E-6</v>
      </c>
      <c r="HC13">
        <v>1.4139999999999999E-3</v>
      </c>
      <c r="HD13">
        <v>9.7999999999999997E-5</v>
      </c>
      <c r="HE13">
        <v>0.171457</v>
      </c>
      <c r="HF13">
        <v>9.1056999999999999E-2</v>
      </c>
      <c r="HG13">
        <v>4.7670300000000001</v>
      </c>
      <c r="HH13">
        <v>7.9799999999999999E-4</v>
      </c>
      <c r="HI13">
        <v>1.5200000000000001E-4</v>
      </c>
      <c r="HJ13">
        <v>6.0800000000000003E-4</v>
      </c>
      <c r="HK13">
        <v>5.4299999999999997E-4</v>
      </c>
      <c r="HL13">
        <v>4.2200000000000001E-4</v>
      </c>
      <c r="HM13">
        <v>3.6440000000000001E-3</v>
      </c>
      <c r="HN13">
        <v>1.93E-4</v>
      </c>
      <c r="HO13">
        <v>3.3000000000000003E-5</v>
      </c>
      <c r="HP13">
        <v>1.256653</v>
      </c>
      <c r="HQ13">
        <v>0.396615</v>
      </c>
      <c r="HR13">
        <v>5.2599999999999999E-4</v>
      </c>
      <c r="HS13">
        <v>10.400936</v>
      </c>
      <c r="HT13">
        <v>0.48782599999999998</v>
      </c>
      <c r="HU13">
        <v>2.6710000000000002E-3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23.441673000000002</v>
      </c>
      <c r="OM13">
        <v>0</v>
      </c>
      <c r="ON13">
        <v>0</v>
      </c>
      <c r="OO13">
        <v>0.21990699999999999</v>
      </c>
      <c r="OP13">
        <v>14.473713</v>
      </c>
      <c r="OQ13">
        <v>385.33874300000002</v>
      </c>
    </row>
    <row r="14" spans="1:407" x14ac:dyDescent="0.2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1.5E-5</v>
      </c>
      <c r="EY14">
        <v>8.6000000000000003E-5</v>
      </c>
      <c r="EZ14">
        <v>5.0299999999999997E-4</v>
      </c>
      <c r="FA14">
        <v>8.9800000000000004E-4</v>
      </c>
      <c r="FB14">
        <v>2.4600000000000002E-4</v>
      </c>
      <c r="FC14">
        <v>7.9999999999999996E-6</v>
      </c>
      <c r="FD14">
        <v>1.2999999999999999E-5</v>
      </c>
      <c r="FE14">
        <v>8.6000000000000003E-5</v>
      </c>
      <c r="FF14">
        <v>2.7599999999999999E-3</v>
      </c>
      <c r="FG14">
        <v>5.1900000000000004E-4</v>
      </c>
      <c r="FH14">
        <v>1.787E-3</v>
      </c>
      <c r="FI14">
        <v>1.5999999999999999E-5</v>
      </c>
      <c r="FJ14">
        <v>8.0507849999999994</v>
      </c>
      <c r="FK14">
        <v>1.83E-4</v>
      </c>
      <c r="FL14">
        <v>2.9024000000000001E-2</v>
      </c>
      <c r="FM14">
        <v>1.56E-3</v>
      </c>
      <c r="FN14">
        <v>5.5000000000000002E-5</v>
      </c>
      <c r="FO14">
        <v>9.1750000000000009E-3</v>
      </c>
      <c r="FP14">
        <v>0.21779899999999999</v>
      </c>
      <c r="FQ14">
        <v>1.6674999999999999E-2</v>
      </c>
      <c r="FR14">
        <v>1.2215999999999999E-2</v>
      </c>
      <c r="FS14">
        <v>7.1830000000000005E-2</v>
      </c>
      <c r="FT14">
        <v>2.4499999999999999E-4</v>
      </c>
      <c r="FU14">
        <v>9.077E-3</v>
      </c>
      <c r="FV14">
        <v>4.0599930000000004</v>
      </c>
      <c r="FW14">
        <v>4.6131479999999998</v>
      </c>
      <c r="FX14">
        <v>0.39361400000000002</v>
      </c>
      <c r="FY14">
        <v>15.677960000000001</v>
      </c>
      <c r="FZ14">
        <v>0.16553499999999999</v>
      </c>
      <c r="GA14">
        <v>7.8520659999999998</v>
      </c>
      <c r="GB14">
        <v>4.3606800000000003</v>
      </c>
      <c r="GC14">
        <v>0.18982399999999999</v>
      </c>
      <c r="GD14">
        <v>241.74577300000001</v>
      </c>
      <c r="GE14">
        <v>90.238349999999997</v>
      </c>
      <c r="GF14">
        <v>5.9947249999999999</v>
      </c>
      <c r="GG14">
        <v>0.56235000000000002</v>
      </c>
      <c r="GH14">
        <v>0.222359</v>
      </c>
      <c r="GI14">
        <v>4.4617699999999996</v>
      </c>
      <c r="GJ14">
        <v>0.40345999999999999</v>
      </c>
      <c r="GK14">
        <v>0.14879100000000001</v>
      </c>
      <c r="GL14">
        <v>2.9405000000000001E-2</v>
      </c>
      <c r="GM14">
        <v>5.5294000000000003E-2</v>
      </c>
      <c r="GN14">
        <v>0.228461</v>
      </c>
      <c r="GO14">
        <v>9.9245E-2</v>
      </c>
      <c r="GP14">
        <v>8.0910399999999996</v>
      </c>
      <c r="GQ14">
        <v>1.85E-4</v>
      </c>
      <c r="GR14">
        <v>1.21E-4</v>
      </c>
      <c r="GS14">
        <v>1.36E-4</v>
      </c>
      <c r="GT14">
        <v>2.0000000000000002E-5</v>
      </c>
      <c r="GU14">
        <v>2.8E-5</v>
      </c>
      <c r="GV14">
        <v>9.0000000000000002E-6</v>
      </c>
      <c r="GW14">
        <v>0</v>
      </c>
      <c r="GX14">
        <v>6.0000000000000002E-6</v>
      </c>
      <c r="GY14">
        <v>1.5E-5</v>
      </c>
      <c r="GZ14">
        <v>0</v>
      </c>
      <c r="HA14">
        <v>1.2E-5</v>
      </c>
      <c r="HB14">
        <v>1.9999999999999999E-6</v>
      </c>
      <c r="HC14">
        <v>2.2599999999999999E-4</v>
      </c>
      <c r="HD14">
        <v>1.1336000000000001E-2</v>
      </c>
      <c r="HE14">
        <v>0.78677900000000001</v>
      </c>
      <c r="HF14">
        <v>3.0800000000000001E-4</v>
      </c>
      <c r="HG14">
        <v>3.7328610000000002</v>
      </c>
      <c r="HH14">
        <v>1.0406E-2</v>
      </c>
      <c r="HI14">
        <v>1.9009999999999999E-3</v>
      </c>
      <c r="HJ14">
        <v>3.7616999999999998E-2</v>
      </c>
      <c r="HK14">
        <v>3.6719999999999999E-3</v>
      </c>
      <c r="HL14">
        <v>0.28276899999999999</v>
      </c>
      <c r="HM14">
        <v>2.3789000000000001E-2</v>
      </c>
      <c r="HN14">
        <v>2.5786E-2</v>
      </c>
      <c r="HO14">
        <v>0.23368700000000001</v>
      </c>
      <c r="HP14">
        <v>10.254395000000001</v>
      </c>
      <c r="HQ14">
        <v>0.33917700000000001</v>
      </c>
      <c r="HR14">
        <v>3.6640000000000002E-3</v>
      </c>
      <c r="HS14">
        <v>3.0079999999999998E-3</v>
      </c>
      <c r="HT14">
        <v>7.8436000000000006E-2</v>
      </c>
      <c r="HU14">
        <v>1.0137999999999999E-2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19.869630999999998</v>
      </c>
      <c r="OM14">
        <v>0</v>
      </c>
      <c r="ON14">
        <v>0</v>
      </c>
      <c r="OO14">
        <v>7.8100000000000001E-4</v>
      </c>
      <c r="OP14">
        <v>1.021E-3</v>
      </c>
      <c r="OQ14">
        <v>433.73132500000003</v>
      </c>
    </row>
    <row r="15" spans="1:407" x14ac:dyDescent="0.2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1.1E-5</v>
      </c>
      <c r="EY15">
        <v>3.8999999999999999E-5</v>
      </c>
      <c r="EZ15">
        <v>4.0000000000000003E-5</v>
      </c>
      <c r="FA15">
        <v>3.3000000000000003E-5</v>
      </c>
      <c r="FB15">
        <v>3.9999999999999998E-6</v>
      </c>
      <c r="FC15">
        <v>9.9999999999999995E-7</v>
      </c>
      <c r="FD15">
        <v>9.0000000000000002E-6</v>
      </c>
      <c r="FE15">
        <v>1.4200000000000001E-4</v>
      </c>
      <c r="FF15">
        <v>2.6999999999999999E-5</v>
      </c>
      <c r="FG15">
        <v>1.18E-4</v>
      </c>
      <c r="FH15">
        <v>2.3E-5</v>
      </c>
      <c r="FI15">
        <v>0</v>
      </c>
      <c r="FJ15">
        <v>3.0370000000000001E-2</v>
      </c>
      <c r="FK15">
        <v>2.956661</v>
      </c>
      <c r="FL15">
        <v>3.0000000000000001E-6</v>
      </c>
      <c r="FM15">
        <v>5.0000000000000004E-6</v>
      </c>
      <c r="FN15">
        <v>9.9999999999999995E-7</v>
      </c>
      <c r="FO15">
        <v>3.1999999999999999E-5</v>
      </c>
      <c r="FP15">
        <v>70.310822000000002</v>
      </c>
      <c r="FQ15">
        <v>0.36061799999999999</v>
      </c>
      <c r="FR15">
        <v>3.3040000000000001E-3</v>
      </c>
      <c r="FS15">
        <v>1.8842999999999999E-2</v>
      </c>
      <c r="FT15">
        <v>2.4499999999999999E-4</v>
      </c>
      <c r="FU15">
        <v>2.2360000000000001E-3</v>
      </c>
      <c r="FV15">
        <v>1538.8354489999999</v>
      </c>
      <c r="FW15">
        <v>1.7537000000000001E-2</v>
      </c>
      <c r="FX15">
        <v>2.8E-5</v>
      </c>
      <c r="FY15">
        <v>4.6101999999999997E-2</v>
      </c>
      <c r="FZ15">
        <v>6.9999999999999999E-6</v>
      </c>
      <c r="GA15">
        <v>3.1000000000000001E-5</v>
      </c>
      <c r="GB15">
        <v>5.9699999999999996E-3</v>
      </c>
      <c r="GC15">
        <v>2.6999999999999999E-5</v>
      </c>
      <c r="GD15">
        <v>1.1850000000000001E-3</v>
      </c>
      <c r="GE15">
        <v>6.4559999999999999E-3</v>
      </c>
      <c r="GF15">
        <v>3.2899999999999997E-4</v>
      </c>
      <c r="GG15">
        <v>9.8999999999999994E-5</v>
      </c>
      <c r="GH15">
        <v>9.9999999999999995E-7</v>
      </c>
      <c r="GI15">
        <v>1.9999999999999999E-6</v>
      </c>
      <c r="GJ15">
        <v>1.588E-3</v>
      </c>
      <c r="GK15">
        <v>4.4739000000000001E-2</v>
      </c>
      <c r="GL15">
        <v>2.4000000000000001E-5</v>
      </c>
      <c r="GM15">
        <v>5.1E-5</v>
      </c>
      <c r="GN15">
        <v>0</v>
      </c>
      <c r="GO15">
        <v>7.6347999999999999E-2</v>
      </c>
      <c r="GP15">
        <v>0.71179199999999998</v>
      </c>
      <c r="GQ15">
        <v>3.9999999999999998E-6</v>
      </c>
      <c r="GR15">
        <v>3.0000000000000001E-6</v>
      </c>
      <c r="GS15">
        <v>3.0000000000000001E-6</v>
      </c>
      <c r="GT15">
        <v>0</v>
      </c>
      <c r="GU15">
        <v>9.9999999999999995E-7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3.6999999999999998E-5</v>
      </c>
      <c r="HD15">
        <v>2.6700000000000001E-3</v>
      </c>
      <c r="HE15">
        <v>1.0759999999999999E-3</v>
      </c>
      <c r="HF15">
        <v>1.9675999999999999E-2</v>
      </c>
      <c r="HG15">
        <v>100.759857</v>
      </c>
      <c r="HH15">
        <v>9.3999999999999994E-5</v>
      </c>
      <c r="HI15">
        <v>0.80474800000000002</v>
      </c>
      <c r="HJ15">
        <v>0</v>
      </c>
      <c r="HK15">
        <v>0.131828</v>
      </c>
      <c r="HL15">
        <v>0.116007</v>
      </c>
      <c r="HM15">
        <v>0.32399699999999998</v>
      </c>
      <c r="HN15">
        <v>3.4833999999999997E-2</v>
      </c>
      <c r="HO15">
        <v>9.8405999999999993E-2</v>
      </c>
      <c r="HP15">
        <v>1.2614129999999999</v>
      </c>
      <c r="HQ15">
        <v>631.35931400000004</v>
      </c>
      <c r="HR15">
        <v>0.18185200000000001</v>
      </c>
      <c r="HS15">
        <v>9.2460000000000007E-3</v>
      </c>
      <c r="HT15">
        <v>40.986888999999998</v>
      </c>
      <c r="HU15">
        <v>3.9999999999999998E-6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399.26376299999998</v>
      </c>
      <c r="OM15">
        <v>0</v>
      </c>
      <c r="ON15">
        <v>0</v>
      </c>
      <c r="OO15">
        <v>8.2999999999999998E-5</v>
      </c>
      <c r="OP15">
        <v>5.9686999999999997E-2</v>
      </c>
      <c r="OQ15">
        <v>2788.8468469999998</v>
      </c>
    </row>
    <row r="16" spans="1:407" x14ac:dyDescent="0.2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9.9999999999999995E-7</v>
      </c>
      <c r="EY16">
        <v>6.0000000000000002E-6</v>
      </c>
      <c r="EZ16">
        <v>3.4E-5</v>
      </c>
      <c r="FA16">
        <v>5.5999999999999999E-5</v>
      </c>
      <c r="FB16">
        <v>2.1999999999999999E-5</v>
      </c>
      <c r="FC16">
        <v>9.9999999999999995E-7</v>
      </c>
      <c r="FD16">
        <v>0</v>
      </c>
      <c r="FE16">
        <v>0</v>
      </c>
      <c r="FF16">
        <v>2.8600000000000001E-4</v>
      </c>
      <c r="FG16">
        <v>5.3999999999999998E-5</v>
      </c>
      <c r="FH16">
        <v>1.66E-4</v>
      </c>
      <c r="FI16">
        <v>1.9999999999999999E-6</v>
      </c>
      <c r="FJ16">
        <v>1.1400000000000001E-4</v>
      </c>
      <c r="FK16">
        <v>1.2999999999999999E-5</v>
      </c>
      <c r="FL16">
        <v>0.13004099999999999</v>
      </c>
      <c r="FM16">
        <v>5.7000000000000003E-5</v>
      </c>
      <c r="FN16">
        <v>9.1000000000000003E-5</v>
      </c>
      <c r="FO16">
        <v>6.0300000000000002E-4</v>
      </c>
      <c r="FP16">
        <v>7.1970000000000006E-2</v>
      </c>
      <c r="FQ16">
        <v>1.8785E-2</v>
      </c>
      <c r="FR16">
        <v>2.9416999999999999E-2</v>
      </c>
      <c r="FS16">
        <v>8.9154999999999998E-2</v>
      </c>
      <c r="FT16">
        <v>1.01E-4</v>
      </c>
      <c r="FU16">
        <v>5.1534999999999997E-2</v>
      </c>
      <c r="FV16">
        <v>0.12870000000000001</v>
      </c>
      <c r="FW16">
        <v>7.2026000000000007E-2</v>
      </c>
      <c r="FX16">
        <v>4.4306999999999999E-2</v>
      </c>
      <c r="FY16">
        <v>6.0010000000000003E-3</v>
      </c>
      <c r="FZ16">
        <v>2.3E-3</v>
      </c>
      <c r="GA16">
        <v>5.2672999999999998E-2</v>
      </c>
      <c r="GB16">
        <v>2.6684019999999999</v>
      </c>
      <c r="GC16">
        <v>533.946594</v>
      </c>
      <c r="GD16">
        <v>2.3635959999999998</v>
      </c>
      <c r="GE16">
        <v>1.0127000000000001E-2</v>
      </c>
      <c r="GF16">
        <v>0.148648</v>
      </c>
      <c r="GG16">
        <v>2.5662630000000002</v>
      </c>
      <c r="GH16">
        <v>0.41422199999999998</v>
      </c>
      <c r="GI16">
        <v>4.1382000000000002E-2</v>
      </c>
      <c r="GJ16">
        <v>0.43860199999999999</v>
      </c>
      <c r="GK16">
        <v>0.13073299999999999</v>
      </c>
      <c r="GL16">
        <v>5.5357999999999997E-2</v>
      </c>
      <c r="GM16">
        <v>8.5609000000000005E-2</v>
      </c>
      <c r="GN16">
        <v>1.6181999999999998E-2</v>
      </c>
      <c r="GO16">
        <v>4.0369999999999998E-3</v>
      </c>
      <c r="GP16">
        <v>4.9659000000000002E-2</v>
      </c>
      <c r="GQ16">
        <v>0</v>
      </c>
      <c r="GR16">
        <v>0</v>
      </c>
      <c r="GS16">
        <v>357.63815299999999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1.835269</v>
      </c>
      <c r="HD16">
        <v>0.17969399999999999</v>
      </c>
      <c r="HE16">
        <v>1.7425E-2</v>
      </c>
      <c r="HF16">
        <v>8.6504999999999999E-2</v>
      </c>
      <c r="HG16">
        <v>6.2526999999999999E-2</v>
      </c>
      <c r="HH16">
        <v>1.4973999999999999E-2</v>
      </c>
      <c r="HI16">
        <v>5.2363E-2</v>
      </c>
      <c r="HJ16">
        <v>1.242E-3</v>
      </c>
      <c r="HK16">
        <v>3.2200000000000002E-4</v>
      </c>
      <c r="HL16">
        <v>1.22E-4</v>
      </c>
      <c r="HM16">
        <v>1.1334E-2</v>
      </c>
      <c r="HN16">
        <v>8.7609999999999997E-3</v>
      </c>
      <c r="HO16">
        <v>7.3999999999999996E-5</v>
      </c>
      <c r="HP16">
        <v>6.2618999999999994E-2</v>
      </c>
      <c r="HQ16">
        <v>2.9277999999999998E-2</v>
      </c>
      <c r="HR16">
        <v>0.20565800000000001</v>
      </c>
      <c r="HS16">
        <v>0.94985699999999995</v>
      </c>
      <c r="HT16">
        <v>0.295012</v>
      </c>
      <c r="HU16">
        <v>9.4959999999999992E-3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1.3558000000000001E-2</v>
      </c>
      <c r="OM16">
        <v>0</v>
      </c>
      <c r="ON16">
        <v>0</v>
      </c>
      <c r="OO16">
        <v>0</v>
      </c>
      <c r="OP16">
        <v>0</v>
      </c>
      <c r="OQ16">
        <v>905.11217699999997</v>
      </c>
    </row>
    <row r="17" spans="1:407" x14ac:dyDescent="0.2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9.9999999999999995E-7</v>
      </c>
      <c r="FA17">
        <v>6.9999999999999999E-6</v>
      </c>
      <c r="FB17">
        <v>3.0000000000000001E-6</v>
      </c>
      <c r="FC17">
        <v>1.9999999999999999E-6</v>
      </c>
      <c r="FD17">
        <v>1.2E-5</v>
      </c>
      <c r="FE17">
        <v>9.9999999999999995E-7</v>
      </c>
      <c r="FF17">
        <v>9.9999999999999995E-7</v>
      </c>
      <c r="FG17">
        <v>0</v>
      </c>
      <c r="FH17">
        <v>9.9999999999999995E-7</v>
      </c>
      <c r="FI17">
        <v>0</v>
      </c>
      <c r="FJ17">
        <v>5.31E-4</v>
      </c>
      <c r="FK17">
        <v>6.0999999999999999E-5</v>
      </c>
      <c r="FL17">
        <v>1.165E-3</v>
      </c>
      <c r="FM17">
        <v>3.7485330000000001</v>
      </c>
      <c r="FN17">
        <v>2.1133009999999999</v>
      </c>
      <c r="FO17">
        <v>8.7799999999999998E-4</v>
      </c>
      <c r="FP17">
        <v>4.0390000000000001E-3</v>
      </c>
      <c r="FQ17">
        <v>9.1600000000000004E-4</v>
      </c>
      <c r="FR17">
        <v>1.371E-3</v>
      </c>
      <c r="FS17">
        <v>2.4250000000000001E-3</v>
      </c>
      <c r="FT17">
        <v>6.9999999999999999E-6</v>
      </c>
      <c r="FU17">
        <v>1.513E-3</v>
      </c>
      <c r="FV17">
        <v>7.4900000000000001E-3</v>
      </c>
      <c r="FW17">
        <v>1.2567E-2</v>
      </c>
      <c r="FX17">
        <v>1.7096E-2</v>
      </c>
      <c r="FY17">
        <v>3.7200000000000002E-3</v>
      </c>
      <c r="FZ17">
        <v>1.0089999999999999E-3</v>
      </c>
      <c r="GA17">
        <v>2.6616999999999998E-2</v>
      </c>
      <c r="GB17">
        <v>1.1091999999999999E-2</v>
      </c>
      <c r="GC17">
        <v>238861.5625</v>
      </c>
      <c r="GD17">
        <v>15.139796</v>
      </c>
      <c r="GE17">
        <v>9.1481999999999994E-2</v>
      </c>
      <c r="GF17">
        <v>1.122919</v>
      </c>
      <c r="GG17">
        <v>1.2456E-2</v>
      </c>
      <c r="GH17">
        <v>9.7020000000000006E-3</v>
      </c>
      <c r="GI17">
        <v>4.2048000000000002E-2</v>
      </c>
      <c r="GJ17">
        <v>9.4859999999999996E-3</v>
      </c>
      <c r="GK17">
        <v>2.1298999999999998E-2</v>
      </c>
      <c r="GL17">
        <v>1.0116999999999999E-2</v>
      </c>
      <c r="GM17">
        <v>1.4578000000000001E-2</v>
      </c>
      <c r="GN17">
        <v>1.025E-2</v>
      </c>
      <c r="GO17">
        <v>3.5869999999999999E-3</v>
      </c>
      <c r="GP17">
        <v>3.4900000000000003E-4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1.1731320000000001</v>
      </c>
      <c r="HB17">
        <v>0</v>
      </c>
      <c r="HC17">
        <v>3.6165400000000001</v>
      </c>
      <c r="HD17">
        <v>3.3519999999999999E-3</v>
      </c>
      <c r="HE17">
        <v>6.0099999999999997E-4</v>
      </c>
      <c r="HF17">
        <v>0.117391</v>
      </c>
      <c r="HG17">
        <v>6.6528000000000004E-2</v>
      </c>
      <c r="HH17">
        <v>0.72604199999999997</v>
      </c>
      <c r="HI17">
        <v>4.8500000000000003E-4</v>
      </c>
      <c r="HJ17">
        <v>2.4699999999999999E-4</v>
      </c>
      <c r="HK17">
        <v>9.5196000000000003E-2</v>
      </c>
      <c r="HL17">
        <v>1.1180000000000001E-3</v>
      </c>
      <c r="HM17">
        <v>4.1E-5</v>
      </c>
      <c r="HN17">
        <v>8.2000000000000001E-5</v>
      </c>
      <c r="HO17">
        <v>7.6800000000000002E-4</v>
      </c>
      <c r="HP17">
        <v>3.7339999999999999E-3</v>
      </c>
      <c r="HQ17">
        <v>4.4099999999999999E-4</v>
      </c>
      <c r="HR17">
        <v>3.4999999999999997E-5</v>
      </c>
      <c r="HS17">
        <v>1.8779000000000001E-2</v>
      </c>
      <c r="HT17">
        <v>4.6999999999999997E-5</v>
      </c>
      <c r="HU17">
        <v>0.21183399999999999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0.32678000000000001</v>
      </c>
      <c r="OM17">
        <v>0</v>
      </c>
      <c r="ON17">
        <v>0</v>
      </c>
      <c r="OO17">
        <v>0</v>
      </c>
      <c r="OP17">
        <v>0</v>
      </c>
      <c r="OQ17">
        <v>238890.36809800001</v>
      </c>
    </row>
    <row r="18" spans="1:407" x14ac:dyDescent="0.2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2.5360000000000001E-3</v>
      </c>
      <c r="EY18">
        <v>1.196E-2</v>
      </c>
      <c r="EZ18">
        <v>0.15589900000000001</v>
      </c>
      <c r="FA18">
        <v>0.12984399999999999</v>
      </c>
      <c r="FB18">
        <v>0.196855</v>
      </c>
      <c r="FC18">
        <v>1.671E-3</v>
      </c>
      <c r="FD18">
        <v>1.3929999999999999E-3</v>
      </c>
      <c r="FE18">
        <v>1.7243999999999999E-2</v>
      </c>
      <c r="FF18">
        <v>9.3300000000000002E-4</v>
      </c>
      <c r="FG18">
        <v>9.8619999999999992E-3</v>
      </c>
      <c r="FH18">
        <v>4.0400000000000001E-4</v>
      </c>
      <c r="FI18">
        <v>3.4E-5</v>
      </c>
      <c r="FJ18">
        <v>1.3093090000000001</v>
      </c>
      <c r="FK18">
        <v>0.230737</v>
      </c>
      <c r="FL18">
        <v>0.102371</v>
      </c>
      <c r="FM18">
        <v>1483.8111570000001</v>
      </c>
      <c r="FN18">
        <v>449.02865600000001</v>
      </c>
      <c r="FO18">
        <v>1.932237</v>
      </c>
      <c r="FP18">
        <v>1.631356</v>
      </c>
      <c r="FQ18">
        <v>0.45602700000000002</v>
      </c>
      <c r="FR18">
        <v>1.6309880000000001</v>
      </c>
      <c r="FS18">
        <v>7.116765</v>
      </c>
      <c r="FT18">
        <v>7.803E-3</v>
      </c>
      <c r="FU18">
        <v>8.0436999999999995E-2</v>
      </c>
      <c r="FV18">
        <v>11.081212000000001</v>
      </c>
      <c r="FW18">
        <v>9.0359169999999995</v>
      </c>
      <c r="FX18">
        <v>3.7301850000000001</v>
      </c>
      <c r="FY18">
        <v>0.97285999999999995</v>
      </c>
      <c r="FZ18">
        <v>0.25503900000000002</v>
      </c>
      <c r="GA18">
        <v>3.9615879999999999</v>
      </c>
      <c r="GB18">
        <v>12.446357000000001</v>
      </c>
      <c r="GC18">
        <v>17938.59375</v>
      </c>
      <c r="GD18">
        <v>8417.0488280000009</v>
      </c>
      <c r="GE18">
        <v>72.409599</v>
      </c>
      <c r="GF18">
        <v>682.19940199999996</v>
      </c>
      <c r="GG18">
        <v>15.315229</v>
      </c>
      <c r="GH18">
        <v>14.685893999999999</v>
      </c>
      <c r="GI18">
        <v>48.349426000000001</v>
      </c>
      <c r="GJ18">
        <v>11.660068000000001</v>
      </c>
      <c r="GK18">
        <v>14.261374999999999</v>
      </c>
      <c r="GL18">
        <v>6.8795120000000001</v>
      </c>
      <c r="GM18">
        <v>10.504023</v>
      </c>
      <c r="GN18">
        <v>2.309018</v>
      </c>
      <c r="GO18">
        <v>1.010408</v>
      </c>
      <c r="GP18">
        <v>0.35195799999999999</v>
      </c>
      <c r="GQ18">
        <v>0</v>
      </c>
      <c r="GR18">
        <v>0</v>
      </c>
      <c r="GS18">
        <v>0</v>
      </c>
      <c r="GT18">
        <v>1299.033203</v>
      </c>
      <c r="GU18">
        <v>0</v>
      </c>
      <c r="GV18">
        <v>0</v>
      </c>
      <c r="GW18">
        <v>0</v>
      </c>
      <c r="GX18">
        <v>0</v>
      </c>
      <c r="GY18">
        <v>1955.080078</v>
      </c>
      <c r="GZ18">
        <v>0</v>
      </c>
      <c r="HA18">
        <v>0</v>
      </c>
      <c r="HB18">
        <v>0</v>
      </c>
      <c r="HC18">
        <v>934.10131799999999</v>
      </c>
      <c r="HD18">
        <v>0.65857500000000002</v>
      </c>
      <c r="HE18">
        <v>0.85100600000000004</v>
      </c>
      <c r="HF18">
        <v>90.900649999999999</v>
      </c>
      <c r="HG18">
        <v>57.408000999999999</v>
      </c>
      <c r="HH18">
        <v>1186.8310550000001</v>
      </c>
      <c r="HI18">
        <v>7.4801999999999993E-2</v>
      </c>
      <c r="HJ18">
        <v>4.3376999999999999E-2</v>
      </c>
      <c r="HK18">
        <v>119.617424</v>
      </c>
      <c r="HL18">
        <v>5.6299729999999997</v>
      </c>
      <c r="HM18">
        <v>5.6281920000000003</v>
      </c>
      <c r="HN18">
        <v>0.74374099999999999</v>
      </c>
      <c r="HO18">
        <v>2.8067929999999999</v>
      </c>
      <c r="HP18">
        <v>10.205361999999999</v>
      </c>
      <c r="HQ18">
        <v>11.621496</v>
      </c>
      <c r="HR18">
        <v>3.0379659999999999</v>
      </c>
      <c r="HS18">
        <v>45.945805</v>
      </c>
      <c r="HT18">
        <v>4.7206700000000001</v>
      </c>
      <c r="HU18">
        <v>0.52746599999999999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26.670486</v>
      </c>
      <c r="OM18">
        <v>0</v>
      </c>
      <c r="ON18">
        <v>0</v>
      </c>
      <c r="OO18">
        <v>0</v>
      </c>
      <c r="OP18">
        <v>0</v>
      </c>
      <c r="OQ18">
        <v>34987.065568999999</v>
      </c>
    </row>
    <row r="19" spans="1:407" x14ac:dyDescent="0.2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0.89518399999999998</v>
      </c>
      <c r="EY19">
        <v>3.72018</v>
      </c>
      <c r="EZ19">
        <v>11.872258</v>
      </c>
      <c r="FA19">
        <v>2.7015000000000001E-2</v>
      </c>
      <c r="FB19">
        <v>9.2501E-2</v>
      </c>
      <c r="FC19">
        <v>6.6550000000000003E-3</v>
      </c>
      <c r="FD19">
        <v>1.376E-2</v>
      </c>
      <c r="FE19">
        <v>8.8369999999999994E-3</v>
      </c>
      <c r="FF19">
        <v>0.13450799999999999</v>
      </c>
      <c r="FG19">
        <v>2.6603999999999999E-2</v>
      </c>
      <c r="FH19">
        <v>21.154285000000002</v>
      </c>
      <c r="FI19">
        <v>6.6399999999999999E-4</v>
      </c>
      <c r="FJ19">
        <v>0.150951</v>
      </c>
      <c r="FK19">
        <v>2.4251000000000002E-2</v>
      </c>
      <c r="FL19">
        <v>1.69137</v>
      </c>
      <c r="FM19">
        <v>0.58911800000000003</v>
      </c>
      <c r="FN19">
        <v>1.9746E-2</v>
      </c>
      <c r="FO19">
        <v>322.93331899999998</v>
      </c>
      <c r="FP19">
        <v>0.4375</v>
      </c>
      <c r="FQ19">
        <v>0.26448500000000003</v>
      </c>
      <c r="FR19">
        <v>0.39199499999999998</v>
      </c>
      <c r="FS19">
        <v>0.81027000000000005</v>
      </c>
      <c r="FT19">
        <v>2.7859999999999998E-3</v>
      </c>
      <c r="FU19">
        <v>0.201931</v>
      </c>
      <c r="FV19">
        <v>2.8957609999999998</v>
      </c>
      <c r="FW19">
        <v>1.4869380000000001</v>
      </c>
      <c r="FX19">
        <v>12.768723</v>
      </c>
      <c r="FY19">
        <v>0.32786399999999999</v>
      </c>
      <c r="FZ19">
        <v>0.57239799999999996</v>
      </c>
      <c r="GA19">
        <v>7.0638940000000003</v>
      </c>
      <c r="GB19">
        <v>29.641310000000001</v>
      </c>
      <c r="GC19">
        <v>17.293848000000001</v>
      </c>
      <c r="GD19">
        <v>1433.0889890000001</v>
      </c>
      <c r="GE19">
        <v>10.664035</v>
      </c>
      <c r="GF19">
        <v>10.128731</v>
      </c>
      <c r="GG19">
        <v>1203.4293210000001</v>
      </c>
      <c r="GH19">
        <v>1020.2983400000001</v>
      </c>
      <c r="GI19">
        <v>461.57714800000002</v>
      </c>
      <c r="GJ19">
        <v>29.031986</v>
      </c>
      <c r="GK19">
        <v>38.921207000000003</v>
      </c>
      <c r="GL19">
        <v>13.011723999999999</v>
      </c>
      <c r="GM19">
        <v>41.813735999999999</v>
      </c>
      <c r="GN19">
        <v>288.40518200000002</v>
      </c>
      <c r="GO19">
        <v>16.459880999999999</v>
      </c>
      <c r="GP19">
        <v>258.841095</v>
      </c>
      <c r="GQ19">
        <v>0.327399</v>
      </c>
      <c r="GR19">
        <v>0.496064</v>
      </c>
      <c r="GS19">
        <v>5.5551000000000003E-2</v>
      </c>
      <c r="GT19">
        <v>8.0210000000000004E-3</v>
      </c>
      <c r="GU19">
        <v>1.1610000000000001E-2</v>
      </c>
      <c r="GV19">
        <v>3.6150000000000002E-3</v>
      </c>
      <c r="GW19">
        <v>0</v>
      </c>
      <c r="GX19">
        <v>2.4239999999999999E-3</v>
      </c>
      <c r="GY19">
        <v>6.208E-3</v>
      </c>
      <c r="GZ19">
        <v>0</v>
      </c>
      <c r="HA19">
        <v>5.097E-3</v>
      </c>
      <c r="HB19">
        <v>7.2599999999999997E-4</v>
      </c>
      <c r="HC19">
        <v>4.2106539999999999</v>
      </c>
      <c r="HD19">
        <v>32.591994999999997</v>
      </c>
      <c r="HE19">
        <v>595.31976299999997</v>
      </c>
      <c r="HF19">
        <v>0.46286699999999997</v>
      </c>
      <c r="HG19">
        <v>34.633808000000002</v>
      </c>
      <c r="HH19">
        <v>0.81670799999999999</v>
      </c>
      <c r="HI19">
        <v>2.7630349999999999</v>
      </c>
      <c r="HJ19">
        <v>1.7566040000000001</v>
      </c>
      <c r="HK19">
        <v>0.31126500000000001</v>
      </c>
      <c r="HL19">
        <v>4.4206000000000002E-2</v>
      </c>
      <c r="HM19">
        <v>1.1651929999999999</v>
      </c>
      <c r="HN19">
        <v>4.1419999999999998E-2</v>
      </c>
      <c r="HO19">
        <v>0.19400300000000001</v>
      </c>
      <c r="HP19">
        <v>11.555115000000001</v>
      </c>
      <c r="HQ19">
        <v>2.4133969999999998</v>
      </c>
      <c r="HR19">
        <v>134.71868900000001</v>
      </c>
      <c r="HS19">
        <v>1.9188879999999999</v>
      </c>
      <c r="HT19">
        <v>86.363776999999999</v>
      </c>
      <c r="HU19">
        <v>9.3640989999999995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104.113373</v>
      </c>
      <c r="OM19">
        <v>0</v>
      </c>
      <c r="ON19">
        <v>0</v>
      </c>
      <c r="OO19">
        <v>2.875E-3</v>
      </c>
      <c r="OP19">
        <v>5.7082759999999997</v>
      </c>
      <c r="OQ19">
        <v>6294.5790109999998</v>
      </c>
    </row>
    <row r="20" spans="1:407" x14ac:dyDescent="0.2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4.1999999999999998E-5</v>
      </c>
      <c r="EY20">
        <v>4.9700000000000005E-4</v>
      </c>
      <c r="EZ20">
        <v>6.8900000000000005E-4</v>
      </c>
      <c r="FA20">
        <v>3.836E-3</v>
      </c>
      <c r="FB20">
        <v>1.8580000000000001E-3</v>
      </c>
      <c r="FC20">
        <v>6.5099999999999999E-4</v>
      </c>
      <c r="FD20">
        <v>1.4890000000000001E-3</v>
      </c>
      <c r="FE20">
        <v>1.266E-3</v>
      </c>
      <c r="FF20">
        <v>4.075672</v>
      </c>
      <c r="FG20">
        <v>30.679746999999999</v>
      </c>
      <c r="FH20">
        <v>0.65715999999999997</v>
      </c>
      <c r="FI20">
        <v>9.1669999999999998E-3</v>
      </c>
      <c r="FJ20">
        <v>0.33626899999999998</v>
      </c>
      <c r="FK20">
        <v>4.3762000000000002E-2</v>
      </c>
      <c r="FL20">
        <v>3.5965999999999998E-2</v>
      </c>
      <c r="FM20">
        <v>1.63E-4</v>
      </c>
      <c r="FN20">
        <v>2.9E-5</v>
      </c>
      <c r="FO20">
        <v>1.3853000000000001E-2</v>
      </c>
      <c r="FP20">
        <v>921.52569600000004</v>
      </c>
      <c r="FQ20">
        <v>641.91442900000004</v>
      </c>
      <c r="FR20">
        <v>10.714294000000001</v>
      </c>
      <c r="FS20">
        <v>3.2318579999999999</v>
      </c>
      <c r="FT20">
        <v>7.6030000000000004E-3</v>
      </c>
      <c r="FU20">
        <v>6.4599000000000004E-2</v>
      </c>
      <c r="FV20">
        <v>198.95259100000001</v>
      </c>
      <c r="FW20">
        <v>1.9686269999999999</v>
      </c>
      <c r="FX20">
        <v>0.87562799999999996</v>
      </c>
      <c r="FY20">
        <v>5.4015000000000001E-2</v>
      </c>
      <c r="FZ20">
        <v>110.226944</v>
      </c>
      <c r="GA20">
        <v>0.24782499999999999</v>
      </c>
      <c r="GB20">
        <v>1.0632729999999999</v>
      </c>
      <c r="GC20">
        <v>2.746343</v>
      </c>
      <c r="GD20">
        <v>102.564262</v>
      </c>
      <c r="GE20">
        <v>23.388694999999998</v>
      </c>
      <c r="GF20">
        <v>0.251083</v>
      </c>
      <c r="GG20">
        <v>0.136541</v>
      </c>
      <c r="GH20">
        <v>2.5371999999999999E-2</v>
      </c>
      <c r="GI20">
        <v>3.2049999999999999E-3</v>
      </c>
      <c r="GJ20">
        <v>0.22878799999999999</v>
      </c>
      <c r="GK20">
        <v>1.988356</v>
      </c>
      <c r="GL20">
        <v>3.0936999999999999E-2</v>
      </c>
      <c r="GM20">
        <v>6.4352999999999994E-2</v>
      </c>
      <c r="GN20">
        <v>0.134243</v>
      </c>
      <c r="GO20">
        <v>0.29467100000000002</v>
      </c>
      <c r="GP20">
        <v>26.577662</v>
      </c>
      <c r="GQ20">
        <v>2.7160000000000001E-3</v>
      </c>
      <c r="GR20">
        <v>1.779E-3</v>
      </c>
      <c r="GS20">
        <v>1.9919999999999998E-3</v>
      </c>
      <c r="GT20">
        <v>2.8800000000000001E-4</v>
      </c>
      <c r="GU20">
        <v>4.1599999999999997E-4</v>
      </c>
      <c r="GV20">
        <v>1.2999999999999999E-4</v>
      </c>
      <c r="GW20">
        <v>0</v>
      </c>
      <c r="GX20">
        <v>8.7000000000000001E-5</v>
      </c>
      <c r="GY20">
        <v>2.23E-4</v>
      </c>
      <c r="GZ20">
        <v>0</v>
      </c>
      <c r="HA20">
        <v>1.83E-4</v>
      </c>
      <c r="HB20">
        <v>2.5999999999999998E-5</v>
      </c>
      <c r="HC20">
        <v>7.0799999999999997E-4</v>
      </c>
      <c r="HD20">
        <v>3.1491999999999999E-2</v>
      </c>
      <c r="HE20">
        <v>0.17494899999999999</v>
      </c>
      <c r="HF20">
        <v>3.5347000000000003E-2</v>
      </c>
      <c r="HG20">
        <v>190.559021</v>
      </c>
      <c r="HH20">
        <v>7.6740000000000003E-3</v>
      </c>
      <c r="HI20">
        <v>7.3249999999999996E-2</v>
      </c>
      <c r="HJ20">
        <v>0</v>
      </c>
      <c r="HK20">
        <v>0.38064999999999999</v>
      </c>
      <c r="HL20">
        <v>0.51719700000000002</v>
      </c>
      <c r="HM20">
        <v>0.96200600000000003</v>
      </c>
      <c r="HN20">
        <v>0.74848099999999995</v>
      </c>
      <c r="HO20">
        <v>4.8904000000000003E-2</v>
      </c>
      <c r="HP20">
        <v>7.5591819999999998</v>
      </c>
      <c r="HQ20">
        <v>383.01828</v>
      </c>
      <c r="HR20">
        <v>76.612610000000004</v>
      </c>
      <c r="HS20">
        <v>1.104447</v>
      </c>
      <c r="HT20">
        <v>224.33639500000001</v>
      </c>
      <c r="HU20">
        <v>1.042E-3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3878.3159179999998</v>
      </c>
      <c r="OM20">
        <v>0</v>
      </c>
      <c r="ON20">
        <v>0</v>
      </c>
      <c r="OO20">
        <v>5.2400000000000005E-4</v>
      </c>
      <c r="OP20">
        <v>5.4053999999999998E-2</v>
      </c>
      <c r="OQ20">
        <v>6849.6939769999999</v>
      </c>
    </row>
    <row r="21" spans="1:407" x14ac:dyDescent="0.2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3.8999999999999999E-5</v>
      </c>
      <c r="EY21">
        <v>4.8700000000000002E-4</v>
      </c>
      <c r="EZ21">
        <v>9.1399999999999999E-4</v>
      </c>
      <c r="FA21">
        <v>4.7530000000000003E-3</v>
      </c>
      <c r="FB21">
        <v>2.3149999999999998E-3</v>
      </c>
      <c r="FC21">
        <v>7.0699999999999995E-4</v>
      </c>
      <c r="FD21">
        <v>2.2369999999999998E-3</v>
      </c>
      <c r="FE21">
        <v>3.2130000000000001E-3</v>
      </c>
      <c r="FF21">
        <v>0.24743399999999999</v>
      </c>
      <c r="FG21">
        <v>0.32336999999999999</v>
      </c>
      <c r="FH21">
        <v>0.102877</v>
      </c>
      <c r="FI21">
        <v>8.2000000000000001E-5</v>
      </c>
      <c r="FJ21">
        <v>4.1855000000000003E-2</v>
      </c>
      <c r="FK21">
        <v>1.1162E-2</v>
      </c>
      <c r="FL21">
        <v>1.8669000000000002E-2</v>
      </c>
      <c r="FM21">
        <v>5.8329999999999996E-3</v>
      </c>
      <c r="FN21">
        <v>2.8E-5</v>
      </c>
      <c r="FO21">
        <v>4.8510000000000003E-3</v>
      </c>
      <c r="FP21">
        <v>0.74849699999999997</v>
      </c>
      <c r="FQ21">
        <v>37.652126000000003</v>
      </c>
      <c r="FR21">
        <v>8.7544999999999998E-2</v>
      </c>
      <c r="FS21">
        <v>2.0304509999999998</v>
      </c>
      <c r="FT21">
        <v>6.3599999999999996E-4</v>
      </c>
      <c r="FU21">
        <v>9.9399999999999992E-3</v>
      </c>
      <c r="FV21">
        <v>4.8546389999999997</v>
      </c>
      <c r="FW21">
        <v>0.192242</v>
      </c>
      <c r="FX21">
        <v>2.9180000000000001E-2</v>
      </c>
      <c r="FY21">
        <v>6.3715999999999995E-2</v>
      </c>
      <c r="FZ21">
        <v>4.5757060000000003</v>
      </c>
      <c r="GA21">
        <v>6.3446000000000002E-2</v>
      </c>
      <c r="GB21">
        <v>0.20272799999999999</v>
      </c>
      <c r="GC21">
        <v>8.6230000000000005E-3</v>
      </c>
      <c r="GD21">
        <v>0.65462200000000004</v>
      </c>
      <c r="GE21">
        <v>0.15381400000000001</v>
      </c>
      <c r="GF21">
        <v>5.5999999999999999E-5</v>
      </c>
      <c r="GG21">
        <v>6.9670000000000001E-3</v>
      </c>
      <c r="GH21">
        <v>9.7370000000000009E-3</v>
      </c>
      <c r="GI21">
        <v>2.24E-4</v>
      </c>
      <c r="GJ21">
        <v>8.2150000000000001E-2</v>
      </c>
      <c r="GK21">
        <v>8.4810000000000007E-3</v>
      </c>
      <c r="GL21">
        <v>2.0179999999999998E-3</v>
      </c>
      <c r="GM21">
        <v>3.2680000000000001E-3</v>
      </c>
      <c r="GN21">
        <v>5.1077999999999998E-2</v>
      </c>
      <c r="GO21">
        <v>5.9275000000000001E-2</v>
      </c>
      <c r="GP21">
        <v>0.38266600000000001</v>
      </c>
      <c r="GQ21">
        <v>1.498E-3</v>
      </c>
      <c r="GR21">
        <v>9.810000000000001E-4</v>
      </c>
      <c r="GS21">
        <v>1.0989999999999999E-3</v>
      </c>
      <c r="GT21">
        <v>1.5899999999999999E-4</v>
      </c>
      <c r="GU21">
        <v>2.3000000000000001E-4</v>
      </c>
      <c r="GV21">
        <v>7.1000000000000005E-5</v>
      </c>
      <c r="GW21">
        <v>0</v>
      </c>
      <c r="GX21">
        <v>4.8000000000000001E-5</v>
      </c>
      <c r="GY21">
        <v>1.2300000000000001E-4</v>
      </c>
      <c r="GZ21">
        <v>0</v>
      </c>
      <c r="HA21">
        <v>1.01E-4</v>
      </c>
      <c r="HB21">
        <v>1.4E-5</v>
      </c>
      <c r="HC21">
        <v>4.7504999999999999E-2</v>
      </c>
      <c r="HD21">
        <v>4.5571E-2</v>
      </c>
      <c r="HE21">
        <v>5.9755000000000003E-2</v>
      </c>
      <c r="HF21">
        <v>4.5100000000000001E-4</v>
      </c>
      <c r="HG21">
        <v>15.805013000000001</v>
      </c>
      <c r="HH21">
        <v>9.7999999999999997E-5</v>
      </c>
      <c r="HI21">
        <v>4.7285000000000001E-2</v>
      </c>
      <c r="HJ21">
        <v>0</v>
      </c>
      <c r="HK21">
        <v>9.7418000000000005E-2</v>
      </c>
      <c r="HL21">
        <v>4.7516999999999997E-2</v>
      </c>
      <c r="HM21">
        <v>0.194467</v>
      </c>
      <c r="HN21">
        <v>6.3829999999999998E-2</v>
      </c>
      <c r="HO21">
        <v>3.9550000000000002E-3</v>
      </c>
      <c r="HP21">
        <v>0.567222</v>
      </c>
      <c r="HQ21">
        <v>48.524242000000001</v>
      </c>
      <c r="HR21">
        <v>0.34540399999999999</v>
      </c>
      <c r="HS21">
        <v>5.7771000000000003E-2</v>
      </c>
      <c r="HT21">
        <v>17.276737000000001</v>
      </c>
      <c r="HU21">
        <v>1.0039999999999999E-3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2722.3884280000002</v>
      </c>
      <c r="OM21">
        <v>0</v>
      </c>
      <c r="ON21">
        <v>0</v>
      </c>
      <c r="OO21">
        <v>0.159854</v>
      </c>
      <c r="OP21">
        <v>4.2125999999999997E-2</v>
      </c>
      <c r="OQ21">
        <v>2858.484637</v>
      </c>
    </row>
    <row r="22" spans="1:407" x14ac:dyDescent="0.2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3.6999999999999999E-4</v>
      </c>
      <c r="EY22">
        <v>5.2220000000000001E-3</v>
      </c>
      <c r="EZ22">
        <v>5.0858E-2</v>
      </c>
      <c r="FA22">
        <v>0.18163000000000001</v>
      </c>
      <c r="FB22">
        <v>0.44719700000000001</v>
      </c>
      <c r="FC22">
        <v>1.3190000000000001E-3</v>
      </c>
      <c r="FD22">
        <v>9.9039999999999996E-3</v>
      </c>
      <c r="FE22">
        <v>3.6998999999999997E-2</v>
      </c>
      <c r="FF22">
        <v>19.044091999999999</v>
      </c>
      <c r="FG22">
        <v>81.498405000000005</v>
      </c>
      <c r="FH22">
        <v>17.179258000000001</v>
      </c>
      <c r="FI22">
        <v>4.9001000000000003E-2</v>
      </c>
      <c r="FJ22">
        <v>1.3169979999999999</v>
      </c>
      <c r="FK22">
        <v>6.7609999999999996E-3</v>
      </c>
      <c r="FL22">
        <v>2.4000000000000001E-5</v>
      </c>
      <c r="FM22">
        <v>5.525E-2</v>
      </c>
      <c r="FN22">
        <v>7.3119999999999999E-3</v>
      </c>
      <c r="FO22">
        <v>4.7520000000000001E-3</v>
      </c>
      <c r="FP22">
        <v>7.0734459999999997</v>
      </c>
      <c r="FQ22">
        <v>5.8561829999999997</v>
      </c>
      <c r="FR22">
        <v>110.293137</v>
      </c>
      <c r="FS22">
        <v>738.33239700000001</v>
      </c>
      <c r="FT22">
        <v>0.310112</v>
      </c>
      <c r="FU22">
        <v>0.69716299999999998</v>
      </c>
      <c r="FV22">
        <v>2615.2226559999999</v>
      </c>
      <c r="FW22">
        <v>12.506208000000001</v>
      </c>
      <c r="FX22">
        <v>10.647264</v>
      </c>
      <c r="FY22">
        <v>2.2523999999999999E-2</v>
      </c>
      <c r="FZ22">
        <v>0.106318</v>
      </c>
      <c r="GA22">
        <v>4.9684900000000001</v>
      </c>
      <c r="GB22">
        <v>17.581036000000001</v>
      </c>
      <c r="GC22">
        <v>174.831772</v>
      </c>
      <c r="GD22">
        <v>1315.4423830000001</v>
      </c>
      <c r="GE22">
        <v>309.34112499999998</v>
      </c>
      <c r="GF22">
        <v>7.2320450000000003</v>
      </c>
      <c r="GG22">
        <v>3.9987159999999999</v>
      </c>
      <c r="GH22">
        <v>3.3769999999999998E-3</v>
      </c>
      <c r="GI22">
        <v>7.9047999999999993E-2</v>
      </c>
      <c r="GJ22">
        <v>0.428089</v>
      </c>
      <c r="GK22">
        <v>0.489178</v>
      </c>
      <c r="GL22">
        <v>2.5007000000000001E-2</v>
      </c>
      <c r="GM22">
        <v>3.9552999999999998E-2</v>
      </c>
      <c r="GN22">
        <v>2.3009000000000002E-2</v>
      </c>
      <c r="GO22">
        <v>0.57869499999999996</v>
      </c>
      <c r="GP22">
        <v>5.5624820000000001</v>
      </c>
      <c r="GQ22">
        <v>3.1649999999999998E-3</v>
      </c>
      <c r="GR22">
        <v>2.0730000000000002E-3</v>
      </c>
      <c r="GS22">
        <v>2.3219999999999998E-3</v>
      </c>
      <c r="GT22">
        <v>3.3500000000000001E-4</v>
      </c>
      <c r="GU22">
        <v>4.8500000000000003E-4</v>
      </c>
      <c r="GV22">
        <v>1.5100000000000001E-4</v>
      </c>
      <c r="GW22">
        <v>0</v>
      </c>
      <c r="GX22">
        <v>1.01E-4</v>
      </c>
      <c r="GY22">
        <v>2.5900000000000001E-4</v>
      </c>
      <c r="GZ22">
        <v>0</v>
      </c>
      <c r="HA22">
        <v>2.13E-4</v>
      </c>
      <c r="HB22">
        <v>3.0000000000000001E-5</v>
      </c>
      <c r="HC22">
        <v>1.1980000000000001E-3</v>
      </c>
      <c r="HD22">
        <v>4.4028999999999999E-2</v>
      </c>
      <c r="HE22">
        <v>7.1955000000000005E-2</v>
      </c>
      <c r="HF22">
        <v>2.3944E-2</v>
      </c>
      <c r="HG22">
        <v>174.155472</v>
      </c>
      <c r="HH22">
        <v>1.2999999999999999E-4</v>
      </c>
      <c r="HI22">
        <v>1.4416999999999999E-2</v>
      </c>
      <c r="HJ22">
        <v>0</v>
      </c>
      <c r="HK22">
        <v>0.16681299999999999</v>
      </c>
      <c r="HL22">
        <v>0.116359</v>
      </c>
      <c r="HM22">
        <v>7.8186000000000005E-2</v>
      </c>
      <c r="HN22">
        <v>3.3145000000000001E-2</v>
      </c>
      <c r="HO22">
        <v>4.3699999999999998E-3</v>
      </c>
      <c r="HP22">
        <v>17.433954</v>
      </c>
      <c r="HQ22">
        <v>102.809258</v>
      </c>
      <c r="HR22">
        <v>0.329295</v>
      </c>
      <c r="HS22">
        <v>1.2917E-2</v>
      </c>
      <c r="HT22">
        <v>28.825602</v>
      </c>
      <c r="HU22">
        <v>4.2900000000000004E-3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1678.720947</v>
      </c>
      <c r="OM22">
        <v>0</v>
      </c>
      <c r="ON22">
        <v>0</v>
      </c>
      <c r="OO22">
        <v>6.0629999999999998E-3</v>
      </c>
      <c r="OP22">
        <v>0.53934899999999997</v>
      </c>
      <c r="OQ22">
        <v>7464.9875959999999</v>
      </c>
    </row>
    <row r="23" spans="1:407" x14ac:dyDescent="0.2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2.0000000000000002E-5</v>
      </c>
      <c r="EY23">
        <v>2.43E-4</v>
      </c>
      <c r="EZ23">
        <v>2.452E-2</v>
      </c>
      <c r="FA23">
        <v>2.0530000000000001E-3</v>
      </c>
      <c r="FB23">
        <v>1.0120000000000001E-3</v>
      </c>
      <c r="FC23">
        <v>2.4499999999999999E-4</v>
      </c>
      <c r="FD23">
        <v>1.08E-3</v>
      </c>
      <c r="FE23">
        <v>8.8400000000000002E-4</v>
      </c>
      <c r="FF23">
        <v>0.51511099999999999</v>
      </c>
      <c r="FG23">
        <v>0.362346</v>
      </c>
      <c r="FH23">
        <v>0.274447</v>
      </c>
      <c r="FI23">
        <v>4.1899999999999999E-4</v>
      </c>
      <c r="FJ23">
        <v>0.18148900000000001</v>
      </c>
      <c r="FK23">
        <v>1.2828000000000001E-2</v>
      </c>
      <c r="FL23">
        <v>2.5000000000000001E-5</v>
      </c>
      <c r="FM23">
        <v>8.2244999999999999E-2</v>
      </c>
      <c r="FN23">
        <v>5.4190000000000002E-3</v>
      </c>
      <c r="FO23">
        <v>4.1399999999999998E-4</v>
      </c>
      <c r="FP23">
        <v>1.6143240000000001</v>
      </c>
      <c r="FQ23">
        <v>0.652424</v>
      </c>
      <c r="FR23">
        <v>0.51990899999999995</v>
      </c>
      <c r="FS23">
        <v>563.58862299999998</v>
      </c>
      <c r="FT23">
        <v>4.692E-3</v>
      </c>
      <c r="FU23">
        <v>3.7095999999999997E-2</v>
      </c>
      <c r="FV23">
        <v>76.906730999999994</v>
      </c>
      <c r="FW23">
        <v>1.2203440000000001</v>
      </c>
      <c r="FX23">
        <v>2.5075E-2</v>
      </c>
      <c r="FY23">
        <v>2.1135000000000001E-2</v>
      </c>
      <c r="FZ23">
        <v>4.2030000000000001E-3</v>
      </c>
      <c r="GA23">
        <v>1.181E-3</v>
      </c>
      <c r="GB23">
        <v>0.118007</v>
      </c>
      <c r="GC23">
        <v>9.6000000000000002E-5</v>
      </c>
      <c r="GD23">
        <v>1.4149989999999999</v>
      </c>
      <c r="GE23">
        <v>19.295368</v>
      </c>
      <c r="GF23">
        <v>3.8679999999999999E-3</v>
      </c>
      <c r="GG23">
        <v>1.3420000000000001E-3</v>
      </c>
      <c r="GH23">
        <v>1.06E-4</v>
      </c>
      <c r="GI23">
        <v>2.9100000000000003E-4</v>
      </c>
      <c r="GJ23">
        <v>0.160519</v>
      </c>
      <c r="GK23">
        <v>2.3113000000000002E-2</v>
      </c>
      <c r="GL23">
        <v>1.516E-3</v>
      </c>
      <c r="GM23">
        <v>2.428E-3</v>
      </c>
      <c r="GN23">
        <v>1.64E-3</v>
      </c>
      <c r="GO23">
        <v>2.9321E-2</v>
      </c>
      <c r="GP23">
        <v>0.37712499999999999</v>
      </c>
      <c r="GQ23">
        <v>1.4300000000000001E-4</v>
      </c>
      <c r="GR23">
        <v>9.3999999999999994E-5</v>
      </c>
      <c r="GS23">
        <v>1.05E-4</v>
      </c>
      <c r="GT23">
        <v>1.5E-5</v>
      </c>
      <c r="GU23">
        <v>2.1999999999999999E-5</v>
      </c>
      <c r="GV23">
        <v>6.9999999999999999E-6</v>
      </c>
      <c r="GW23">
        <v>0</v>
      </c>
      <c r="GX23">
        <v>5.0000000000000004E-6</v>
      </c>
      <c r="GY23">
        <v>1.2E-5</v>
      </c>
      <c r="GZ23">
        <v>0</v>
      </c>
      <c r="HA23">
        <v>1.0000000000000001E-5</v>
      </c>
      <c r="HB23">
        <v>9.9999999999999995E-7</v>
      </c>
      <c r="HC23">
        <v>2.0270000000000002E-3</v>
      </c>
      <c r="HD23">
        <v>0.193302</v>
      </c>
      <c r="HE23">
        <v>0.10871599999999999</v>
      </c>
      <c r="HF23">
        <v>1.3941E-2</v>
      </c>
      <c r="HG23">
        <v>61.880825000000002</v>
      </c>
      <c r="HH23">
        <v>5.9699999999999998E-4</v>
      </c>
      <c r="HI23">
        <v>3.2344999999999999E-2</v>
      </c>
      <c r="HJ23">
        <v>0</v>
      </c>
      <c r="HK23">
        <v>0.16698399999999999</v>
      </c>
      <c r="HL23">
        <v>1.1136999999999999E-2</v>
      </c>
      <c r="HM23">
        <v>0.59001800000000004</v>
      </c>
      <c r="HN23">
        <v>0.41240900000000003</v>
      </c>
      <c r="HO23">
        <v>3.1340000000000001E-3</v>
      </c>
      <c r="HP23">
        <v>1.5543180000000001</v>
      </c>
      <c r="HQ23">
        <v>266.63397200000003</v>
      </c>
      <c r="HR23">
        <v>16.071299</v>
      </c>
      <c r="HS23">
        <v>0.62976600000000005</v>
      </c>
      <c r="HT23">
        <v>103.21818500000001</v>
      </c>
      <c r="HU23">
        <v>6.6699999999999995E-4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1334.0133060000001</v>
      </c>
      <c r="OM23">
        <v>0</v>
      </c>
      <c r="ON23">
        <v>0</v>
      </c>
      <c r="OO23">
        <v>4.2000000000000002E-4</v>
      </c>
      <c r="OP23">
        <v>8.7969999999999993E-3</v>
      </c>
      <c r="OQ23">
        <v>2453.0368579999999</v>
      </c>
    </row>
    <row r="24" spans="1:407" x14ac:dyDescent="0.2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6.8999999999999997E-5</v>
      </c>
      <c r="EY24">
        <v>7.9299999999999998E-4</v>
      </c>
      <c r="EZ24">
        <v>1.4549999999999999E-3</v>
      </c>
      <c r="FA24">
        <v>4.9319999999999998E-3</v>
      </c>
      <c r="FB24">
        <v>2.4710000000000001E-3</v>
      </c>
      <c r="FC24">
        <v>1.1169999999999999E-3</v>
      </c>
      <c r="FD24">
        <v>2.6840000000000002E-3</v>
      </c>
      <c r="FE24">
        <v>1.3990000000000001E-3</v>
      </c>
      <c r="FF24">
        <v>0.167902</v>
      </c>
      <c r="FG24">
        <v>7.17E-2</v>
      </c>
      <c r="FH24">
        <v>0.100316</v>
      </c>
      <c r="FI24">
        <v>2.2699999999999999E-4</v>
      </c>
      <c r="FJ24">
        <v>1.8298999999999999E-2</v>
      </c>
      <c r="FK24">
        <v>2.6164E-2</v>
      </c>
      <c r="FL24">
        <v>5.4071000000000001E-2</v>
      </c>
      <c r="FM24">
        <v>1.6823999999999999E-2</v>
      </c>
      <c r="FN24">
        <v>4.3000000000000002E-5</v>
      </c>
      <c r="FO24">
        <v>1.3261E-2</v>
      </c>
      <c r="FP24">
        <v>1.4672000000000001</v>
      </c>
      <c r="FQ24">
        <v>7.3140000000000002E-3</v>
      </c>
      <c r="FR24">
        <v>2.4119999999999999E-2</v>
      </c>
      <c r="FS24">
        <v>8.0791000000000002E-2</v>
      </c>
      <c r="FT24">
        <v>0.42429099999999997</v>
      </c>
      <c r="FU24">
        <v>2.9135000000000001E-2</v>
      </c>
      <c r="FV24">
        <v>22.840668000000001</v>
      </c>
      <c r="FW24">
        <v>50.707889999999999</v>
      </c>
      <c r="FX24">
        <v>7.0841000000000001E-2</v>
      </c>
      <c r="FY24">
        <v>5.4130999999999999E-2</v>
      </c>
      <c r="FZ24">
        <v>7.1910000000000003E-3</v>
      </c>
      <c r="GA24">
        <v>0.180677</v>
      </c>
      <c r="GB24">
        <v>0.36055300000000001</v>
      </c>
      <c r="GC24">
        <v>2.4649000000000001E-2</v>
      </c>
      <c r="GD24">
        <v>0.660076</v>
      </c>
      <c r="GE24">
        <v>0.28415899999999999</v>
      </c>
      <c r="GF24">
        <v>2.5395999999999998E-2</v>
      </c>
      <c r="GG24">
        <v>1.4107E-2</v>
      </c>
      <c r="GH24">
        <v>2.7938000000000001E-2</v>
      </c>
      <c r="GI24">
        <v>2.1800000000000001E-4</v>
      </c>
      <c r="GJ24">
        <v>0.21780099999999999</v>
      </c>
      <c r="GK24">
        <v>3.3741E-2</v>
      </c>
      <c r="GL24">
        <v>1.0342E-2</v>
      </c>
      <c r="GM24">
        <v>2.0108999999999998E-2</v>
      </c>
      <c r="GN24">
        <v>0.140954</v>
      </c>
      <c r="GO24">
        <v>0.167987</v>
      </c>
      <c r="GP24">
        <v>0.46972599999999998</v>
      </c>
      <c r="GQ24">
        <v>4.0990000000000002E-3</v>
      </c>
      <c r="GR24">
        <v>2.6849999999999999E-3</v>
      </c>
      <c r="GS24">
        <v>3.006E-3</v>
      </c>
      <c r="GT24">
        <v>4.3399999999999998E-4</v>
      </c>
      <c r="GU24">
        <v>6.2799999999999998E-4</v>
      </c>
      <c r="GV24">
        <v>1.9599999999999999E-4</v>
      </c>
      <c r="GW24">
        <v>0</v>
      </c>
      <c r="GX24">
        <v>1.3100000000000001E-4</v>
      </c>
      <c r="GY24">
        <v>3.3599999999999998E-4</v>
      </c>
      <c r="GZ24">
        <v>0</v>
      </c>
      <c r="HA24">
        <v>2.7599999999999999E-4</v>
      </c>
      <c r="HB24">
        <v>3.8999999999999999E-5</v>
      </c>
      <c r="HC24">
        <v>0.18146000000000001</v>
      </c>
      <c r="HD24">
        <v>0.115522</v>
      </c>
      <c r="HE24">
        <v>0.14621500000000001</v>
      </c>
      <c r="HF24">
        <v>3.3930000000000002E-3</v>
      </c>
      <c r="HG24">
        <v>21.981114999999999</v>
      </c>
      <c r="HH24">
        <v>1.6480000000000002E-2</v>
      </c>
      <c r="HI24">
        <v>1.2172000000000001E-2</v>
      </c>
      <c r="HJ24">
        <v>1.9999999999999999E-6</v>
      </c>
      <c r="HK24">
        <v>0.390903</v>
      </c>
      <c r="HL24">
        <v>0.15212300000000001</v>
      </c>
      <c r="HM24">
        <v>0.53694799999999998</v>
      </c>
      <c r="HN24">
        <v>0.18404000000000001</v>
      </c>
      <c r="HO24">
        <v>7.4535000000000004E-2</v>
      </c>
      <c r="HP24">
        <v>1.072052</v>
      </c>
      <c r="HQ24">
        <v>111.379257</v>
      </c>
      <c r="HR24">
        <v>4.5687740000000003</v>
      </c>
      <c r="HS24">
        <v>5.3414000000000003E-2</v>
      </c>
      <c r="HT24">
        <v>33.345847999999997</v>
      </c>
      <c r="HU24">
        <v>9.9200000000000004E-4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720.72412099999997</v>
      </c>
      <c r="OM24">
        <v>0</v>
      </c>
      <c r="ON24">
        <v>0</v>
      </c>
      <c r="OO24">
        <v>2.1619999999999999E-3</v>
      </c>
      <c r="OP24">
        <v>7.6860999999999999E-2</v>
      </c>
      <c r="OQ24">
        <v>973.86595199999999</v>
      </c>
    </row>
    <row r="25" spans="1:407" x14ac:dyDescent="0.2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1.84E-4</v>
      </c>
      <c r="EY25">
        <v>1.6789999999999999E-3</v>
      </c>
      <c r="EZ25">
        <v>1.4649999999999999E-3</v>
      </c>
      <c r="FA25">
        <v>3.9399999999999999E-3</v>
      </c>
      <c r="FB25">
        <v>1.939E-3</v>
      </c>
      <c r="FC25">
        <v>1.11E-4</v>
      </c>
      <c r="FD25">
        <v>1.8600000000000001E-3</v>
      </c>
      <c r="FE25">
        <v>9.6699999999999998E-4</v>
      </c>
      <c r="FF25">
        <v>17.014907999999998</v>
      </c>
      <c r="FG25">
        <v>3.8257159999999999</v>
      </c>
      <c r="FH25">
        <v>18.395541999999999</v>
      </c>
      <c r="FI25">
        <v>2.8444000000000001E-2</v>
      </c>
      <c r="FJ25">
        <v>7.9999999999999996E-6</v>
      </c>
      <c r="FK25">
        <v>3.8649999999999999E-3</v>
      </c>
      <c r="FL25">
        <v>4.6E-5</v>
      </c>
      <c r="FM25">
        <v>3.6499999999999998E-4</v>
      </c>
      <c r="FN25">
        <v>1.5999999999999999E-5</v>
      </c>
      <c r="FO25">
        <v>2.1410000000000001E-3</v>
      </c>
      <c r="FP25">
        <v>0.65113299999999996</v>
      </c>
      <c r="FQ25">
        <v>0.312838</v>
      </c>
      <c r="FR25">
        <v>0.244421</v>
      </c>
      <c r="FS25">
        <v>54.323399000000002</v>
      </c>
      <c r="FT25">
        <v>0.94678700000000005</v>
      </c>
      <c r="FU25">
        <v>1793.9289550000001</v>
      </c>
      <c r="FV25">
        <v>498.41189600000001</v>
      </c>
      <c r="FW25">
        <v>25.194110999999999</v>
      </c>
      <c r="FX25">
        <v>0.21987300000000001</v>
      </c>
      <c r="FY25">
        <v>3.8398000000000002E-2</v>
      </c>
      <c r="FZ25">
        <v>3.8999999999999998E-3</v>
      </c>
      <c r="GA25">
        <v>6.3629999999999997E-3</v>
      </c>
      <c r="GB25">
        <v>0.40836299999999998</v>
      </c>
      <c r="GC25">
        <v>1.25E-4</v>
      </c>
      <c r="GD25">
        <v>1.316058</v>
      </c>
      <c r="GE25">
        <v>0.99444100000000002</v>
      </c>
      <c r="GF25">
        <v>6.2370000000000004E-3</v>
      </c>
      <c r="GG25">
        <v>6.3379999999999999E-3</v>
      </c>
      <c r="GH25">
        <v>1.94E-4</v>
      </c>
      <c r="GI25">
        <v>1.2999999999999999E-5</v>
      </c>
      <c r="GJ25">
        <v>8.5330000000000007E-3</v>
      </c>
      <c r="GK25">
        <v>7.7559999999999999E-3</v>
      </c>
      <c r="GL25">
        <v>1.1410000000000001E-3</v>
      </c>
      <c r="GM25">
        <v>1.835E-3</v>
      </c>
      <c r="GN25">
        <v>1.456E-3</v>
      </c>
      <c r="GO25">
        <v>5.4350000000000002E-2</v>
      </c>
      <c r="GP25">
        <v>0.19111900000000001</v>
      </c>
      <c r="GQ25">
        <v>2.7300000000000002E-4</v>
      </c>
      <c r="GR25">
        <v>1.7799999999999999E-4</v>
      </c>
      <c r="GS25">
        <v>2.0000000000000001E-4</v>
      </c>
      <c r="GT25">
        <v>2.9E-5</v>
      </c>
      <c r="GU25">
        <v>4.1999999999999998E-5</v>
      </c>
      <c r="GV25">
        <v>1.2999999999999999E-5</v>
      </c>
      <c r="GW25">
        <v>0</v>
      </c>
      <c r="GX25">
        <v>9.0000000000000002E-6</v>
      </c>
      <c r="GY25">
        <v>2.1999999999999999E-5</v>
      </c>
      <c r="GZ25">
        <v>0</v>
      </c>
      <c r="HA25">
        <v>1.8E-5</v>
      </c>
      <c r="HB25">
        <v>3.0000000000000001E-6</v>
      </c>
      <c r="HC25">
        <v>8.3100000000000003E-4</v>
      </c>
      <c r="HD25">
        <v>1.9269000000000001E-2</v>
      </c>
      <c r="HE25">
        <v>7.5719999999999997E-3</v>
      </c>
      <c r="HF25">
        <v>3.0679000000000001E-2</v>
      </c>
      <c r="HG25">
        <v>81.135727000000003</v>
      </c>
      <c r="HH25">
        <v>1.5899999999999999E-4</v>
      </c>
      <c r="HI25">
        <v>1.5277000000000001E-2</v>
      </c>
      <c r="HJ25">
        <v>0</v>
      </c>
      <c r="HK25">
        <v>0.122031</v>
      </c>
      <c r="HL25">
        <v>0.63322699999999998</v>
      </c>
      <c r="HM25">
        <v>0.26908799999999999</v>
      </c>
      <c r="HN25">
        <v>3.3491E-2</v>
      </c>
      <c r="HO25">
        <v>6.5700999999999996E-2</v>
      </c>
      <c r="HP25">
        <v>1.9244669999999999</v>
      </c>
      <c r="HQ25">
        <v>53.521197999999998</v>
      </c>
      <c r="HR25">
        <v>0.84749600000000003</v>
      </c>
      <c r="HS25">
        <v>3.6076999999999998E-2</v>
      </c>
      <c r="HT25">
        <v>30.377389999999998</v>
      </c>
      <c r="HU25">
        <v>3.2290000000000001E-3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65.477547000000001</v>
      </c>
      <c r="OM25">
        <v>0</v>
      </c>
      <c r="ON25">
        <v>0</v>
      </c>
      <c r="OO25">
        <v>1.8200000000000001E-4</v>
      </c>
      <c r="OP25">
        <v>2.3411999999999999E-2</v>
      </c>
      <c r="OQ25">
        <v>2651.1080630000001</v>
      </c>
    </row>
    <row r="26" spans="1:407" x14ac:dyDescent="0.2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1.266E-3</v>
      </c>
      <c r="EY26">
        <v>1.7727E-2</v>
      </c>
      <c r="EZ26">
        <v>3.8809999999999997E-2</v>
      </c>
      <c r="FA26">
        <v>0.136654</v>
      </c>
      <c r="FB26">
        <v>6.7636000000000002E-2</v>
      </c>
      <c r="FC26">
        <v>8.5880000000000001E-3</v>
      </c>
      <c r="FD26">
        <v>6.8887000000000004E-2</v>
      </c>
      <c r="FE26">
        <v>8.2136000000000001E-2</v>
      </c>
      <c r="FF26">
        <v>316.49765000000002</v>
      </c>
      <c r="FG26">
        <v>216.55993699999999</v>
      </c>
      <c r="FH26">
        <v>262.059753</v>
      </c>
      <c r="FI26">
        <v>0.515011</v>
      </c>
      <c r="FJ26">
        <v>19.179558</v>
      </c>
      <c r="FK26">
        <v>0.434502</v>
      </c>
      <c r="FL26">
        <v>0.54244899999999996</v>
      </c>
      <c r="FM26">
        <v>0.17933099999999999</v>
      </c>
      <c r="FN26">
        <v>2.702E-3</v>
      </c>
      <c r="FO26">
        <v>0.16370299999999999</v>
      </c>
      <c r="FP26">
        <v>620.58239700000001</v>
      </c>
      <c r="FQ26">
        <v>402.16049199999998</v>
      </c>
      <c r="FR26">
        <v>37.066502</v>
      </c>
      <c r="FS26">
        <v>468.34988399999997</v>
      </c>
      <c r="FT26">
        <v>0.25804500000000002</v>
      </c>
      <c r="FU26">
        <v>1.457244</v>
      </c>
      <c r="FV26">
        <v>5468.2124020000001</v>
      </c>
      <c r="FW26">
        <v>421.69607500000001</v>
      </c>
      <c r="FX26">
        <v>2.4049779999999998</v>
      </c>
      <c r="FY26">
        <v>1.1824410000000001</v>
      </c>
      <c r="FZ26">
        <v>1.063509</v>
      </c>
      <c r="GA26">
        <v>2.6070519999999999</v>
      </c>
      <c r="GB26">
        <v>216.14198300000001</v>
      </c>
      <c r="GC26">
        <v>0.41741400000000001</v>
      </c>
      <c r="GD26">
        <v>44.575279000000002</v>
      </c>
      <c r="GE26">
        <v>332.44635</v>
      </c>
      <c r="GF26">
        <v>2.2101600000000001</v>
      </c>
      <c r="GG26">
        <v>9.8018689999999999</v>
      </c>
      <c r="GH26">
        <v>0.27827099999999999</v>
      </c>
      <c r="GI26">
        <v>5.2624999999999998E-2</v>
      </c>
      <c r="GJ26">
        <v>3.3056320000000001</v>
      </c>
      <c r="GK26">
        <v>1.0621529999999999</v>
      </c>
      <c r="GL26">
        <v>0.26473999999999998</v>
      </c>
      <c r="GM26">
        <v>1.0124820000000001</v>
      </c>
      <c r="GN26">
        <v>1.4887239999999999</v>
      </c>
      <c r="GO26">
        <v>2.5302389999999999</v>
      </c>
      <c r="GP26">
        <v>11.049141000000001</v>
      </c>
      <c r="GQ26">
        <v>4.3549999999999998E-2</v>
      </c>
      <c r="GR26">
        <v>2.8524999999999998E-2</v>
      </c>
      <c r="GS26">
        <v>3.1944E-2</v>
      </c>
      <c r="GT26">
        <v>4.6119999999999998E-3</v>
      </c>
      <c r="GU26">
        <v>6.6759999999999996E-3</v>
      </c>
      <c r="GV26">
        <v>2.0790000000000001E-3</v>
      </c>
      <c r="GW26">
        <v>0</v>
      </c>
      <c r="GX26">
        <v>1.3940000000000001E-3</v>
      </c>
      <c r="GY26">
        <v>3.5699999999999998E-3</v>
      </c>
      <c r="GZ26">
        <v>0</v>
      </c>
      <c r="HA26">
        <v>2.931E-3</v>
      </c>
      <c r="HB26">
        <v>4.17E-4</v>
      </c>
      <c r="HC26">
        <v>0.27027899999999999</v>
      </c>
      <c r="HD26">
        <v>5.3242390000000004</v>
      </c>
      <c r="HE26">
        <v>1.687678</v>
      </c>
      <c r="HF26">
        <v>1.3209150000000001</v>
      </c>
      <c r="HG26">
        <v>1364.41626</v>
      </c>
      <c r="HH26">
        <v>0.65483100000000005</v>
      </c>
      <c r="HI26">
        <v>0.49623899999999999</v>
      </c>
      <c r="HJ26">
        <v>6.9999999999999999E-4</v>
      </c>
      <c r="HK26">
        <v>45.884663000000003</v>
      </c>
      <c r="HL26">
        <v>17.864412000000002</v>
      </c>
      <c r="HM26">
        <v>10.106802999999999</v>
      </c>
      <c r="HN26">
        <v>2.3086799999999998</v>
      </c>
      <c r="HO26">
        <v>1.87961</v>
      </c>
      <c r="HP26">
        <v>227.01164199999999</v>
      </c>
      <c r="HQ26">
        <v>5353.3671880000002</v>
      </c>
      <c r="HR26">
        <v>170.48539700000001</v>
      </c>
      <c r="HS26">
        <v>267.495361</v>
      </c>
      <c r="HT26">
        <v>2223.1420899999998</v>
      </c>
      <c r="HU26">
        <v>2.4546999999999999E-2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33387.667969000002</v>
      </c>
      <c r="OM26">
        <v>0</v>
      </c>
      <c r="ON26">
        <v>0</v>
      </c>
      <c r="OO26">
        <v>2.032375</v>
      </c>
      <c r="OP26">
        <v>0.70000799999999996</v>
      </c>
      <c r="OQ26">
        <v>51954.501967999997</v>
      </c>
    </row>
    <row r="27" spans="1:407" x14ac:dyDescent="0.2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3.39E-4</v>
      </c>
      <c r="EY27">
        <v>5.8469999999999998E-3</v>
      </c>
      <c r="EZ27">
        <v>1.0196E-2</v>
      </c>
      <c r="FA27">
        <v>4.5447000000000001E-2</v>
      </c>
      <c r="FB27">
        <v>2.4077999999999999E-2</v>
      </c>
      <c r="FC27">
        <v>2.0509999999999999E-3</v>
      </c>
      <c r="FD27">
        <v>2.1471000000000001E-2</v>
      </c>
      <c r="FE27">
        <v>8.914E-3</v>
      </c>
      <c r="FF27">
        <v>0.46640799999999999</v>
      </c>
      <c r="FG27">
        <v>0.19816400000000001</v>
      </c>
      <c r="FH27">
        <v>0.27826899999999999</v>
      </c>
      <c r="FI27">
        <v>5.2599999999999999E-4</v>
      </c>
      <c r="FJ27">
        <v>5.0109000000000001E-2</v>
      </c>
      <c r="FK27">
        <v>5.7881000000000002E-2</v>
      </c>
      <c r="FL27">
        <v>0.204569</v>
      </c>
      <c r="FM27">
        <v>9.4499999999999998E-4</v>
      </c>
      <c r="FN27">
        <v>2.7399999999999999E-4</v>
      </c>
      <c r="FO27">
        <v>6.3439999999999998E-3</v>
      </c>
      <c r="FP27">
        <v>0.77749100000000004</v>
      </c>
      <c r="FQ27">
        <v>3.2526389999999998</v>
      </c>
      <c r="FR27">
        <v>0.44581999999999999</v>
      </c>
      <c r="FS27">
        <v>75.513999999999996</v>
      </c>
      <c r="FT27">
        <v>3.5624000000000003E-2</v>
      </c>
      <c r="FU27">
        <v>0.46545500000000001</v>
      </c>
      <c r="FV27">
        <v>452.67639200000002</v>
      </c>
      <c r="FW27">
        <v>5666.9833980000003</v>
      </c>
      <c r="FX27">
        <v>0.72135800000000005</v>
      </c>
      <c r="FY27">
        <v>9.7840999999999997E-2</v>
      </c>
      <c r="FZ27">
        <v>8.8239999999999999E-2</v>
      </c>
      <c r="GA27">
        <v>1.9168000000000001E-2</v>
      </c>
      <c r="GB27">
        <v>2.4161060000000001</v>
      </c>
      <c r="GC27">
        <v>6.8347000000000005E-2</v>
      </c>
      <c r="GD27">
        <v>7.0875539999999999</v>
      </c>
      <c r="GE27">
        <v>1.9964299999999999</v>
      </c>
      <c r="GF27">
        <v>2.2555550000000002</v>
      </c>
      <c r="GG27">
        <v>2.8979000000000001E-2</v>
      </c>
      <c r="GH27">
        <v>2.8319999999999999E-3</v>
      </c>
      <c r="GI27">
        <v>1.614E-3</v>
      </c>
      <c r="GJ27">
        <v>0.99084700000000003</v>
      </c>
      <c r="GK27">
        <v>1.0424370000000001</v>
      </c>
      <c r="GL27">
        <v>0.46908300000000003</v>
      </c>
      <c r="GM27">
        <v>1.811445</v>
      </c>
      <c r="GN27">
        <v>0.33496500000000001</v>
      </c>
      <c r="GO27">
        <v>0.70773299999999995</v>
      </c>
      <c r="GP27">
        <v>1.828203</v>
      </c>
      <c r="GQ27">
        <v>2.6984999999999999E-2</v>
      </c>
      <c r="GR27">
        <v>1.7675E-2</v>
      </c>
      <c r="GS27">
        <v>1.9793999999999999E-2</v>
      </c>
      <c r="GT27">
        <v>2.8579999999999999E-3</v>
      </c>
      <c r="GU27">
        <v>4.1370000000000001E-3</v>
      </c>
      <c r="GV27">
        <v>1.2880000000000001E-3</v>
      </c>
      <c r="GW27">
        <v>0</v>
      </c>
      <c r="GX27">
        <v>8.6399999999999997E-4</v>
      </c>
      <c r="GY27">
        <v>2.212E-3</v>
      </c>
      <c r="GZ27">
        <v>0</v>
      </c>
      <c r="HA27">
        <v>1.8159999999999999E-3</v>
      </c>
      <c r="HB27">
        <v>2.5900000000000001E-4</v>
      </c>
      <c r="HC27">
        <v>2.0787E-2</v>
      </c>
      <c r="HD27">
        <v>1.858897</v>
      </c>
      <c r="HE27">
        <v>1.050527</v>
      </c>
      <c r="HF27">
        <v>1.8873450000000001</v>
      </c>
      <c r="HG27">
        <v>487.64211999999998</v>
      </c>
      <c r="HH27">
        <v>1.1669449999999999</v>
      </c>
      <c r="HI27">
        <v>3.4124349999999999</v>
      </c>
      <c r="HJ27">
        <v>7.2099999999999996E-4</v>
      </c>
      <c r="HK27">
        <v>81.615395000000007</v>
      </c>
      <c r="HL27">
        <v>2.4936790000000002</v>
      </c>
      <c r="HM27">
        <v>0.66054400000000002</v>
      </c>
      <c r="HN27">
        <v>0.11425299999999999</v>
      </c>
      <c r="HO27">
        <v>0.75548999999999999</v>
      </c>
      <c r="HP27">
        <v>9.2963690000000003</v>
      </c>
      <c r="HQ27">
        <v>3197.3383789999998</v>
      </c>
      <c r="HR27">
        <v>6.2468510000000004</v>
      </c>
      <c r="HS27">
        <v>1.9791000000000001</v>
      </c>
      <c r="HT27">
        <v>156.51470900000001</v>
      </c>
      <c r="HU27">
        <v>7.3819999999999997E-3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12229.253906</v>
      </c>
      <c r="OM27">
        <v>0</v>
      </c>
      <c r="ON27">
        <v>0</v>
      </c>
      <c r="OO27">
        <v>1.2874E-2</v>
      </c>
      <c r="OP27">
        <v>5.4188E-2</v>
      </c>
      <c r="OQ27">
        <v>22406.962175000001</v>
      </c>
    </row>
    <row r="28" spans="1:407" x14ac:dyDescent="0.2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12.499383</v>
      </c>
      <c r="EY28">
        <v>51.915981000000002</v>
      </c>
      <c r="EZ28">
        <v>33.657158000000003</v>
      </c>
      <c r="FA28">
        <v>52.793419</v>
      </c>
      <c r="FB28">
        <v>25.630731999999998</v>
      </c>
      <c r="FC28">
        <v>1.6154580000000001</v>
      </c>
      <c r="FD28">
        <v>7.5706530000000001</v>
      </c>
      <c r="FE28">
        <v>35.057571000000003</v>
      </c>
      <c r="FF28">
        <v>29.541316999999999</v>
      </c>
      <c r="FG28">
        <v>61.450080999999997</v>
      </c>
      <c r="FH28">
        <v>25.244350000000001</v>
      </c>
      <c r="FI28">
        <v>7.1777999999999995E-2</v>
      </c>
      <c r="FJ28">
        <v>14.257256999999999</v>
      </c>
      <c r="FK28">
        <v>50.546131000000003</v>
      </c>
      <c r="FL28">
        <v>56.397540999999997</v>
      </c>
      <c r="FM28">
        <v>1.5656699999999999</v>
      </c>
      <c r="FN28">
        <v>3.0409999999999999E-3</v>
      </c>
      <c r="FO28">
        <v>0.22914999999999999</v>
      </c>
      <c r="FP28">
        <v>5.4705349999999999</v>
      </c>
      <c r="FQ28">
        <v>3.5075120000000002</v>
      </c>
      <c r="FR28">
        <v>0.724468</v>
      </c>
      <c r="FS28">
        <v>1.6498360000000001</v>
      </c>
      <c r="FT28">
        <v>7.7650800000000002</v>
      </c>
      <c r="FU28">
        <v>0.51866900000000005</v>
      </c>
      <c r="FV28">
        <v>26.734133</v>
      </c>
      <c r="FW28">
        <v>4.4229770000000004</v>
      </c>
      <c r="FX28">
        <v>5893.5732420000004</v>
      </c>
      <c r="FY28">
        <v>4304.3320309999999</v>
      </c>
      <c r="FZ28">
        <v>180.186218</v>
      </c>
      <c r="GA28">
        <v>2025.911987</v>
      </c>
      <c r="GB28">
        <v>203.988831</v>
      </c>
      <c r="GC28">
        <v>1.2999430000000001</v>
      </c>
      <c r="GD28">
        <v>176.255585</v>
      </c>
      <c r="GE28">
        <v>2.4719220000000002</v>
      </c>
      <c r="GF28">
        <v>965.43872099999999</v>
      </c>
      <c r="GG28">
        <v>51.864688999999998</v>
      </c>
      <c r="GH28">
        <v>2.773495</v>
      </c>
      <c r="GI28">
        <v>1.543677</v>
      </c>
      <c r="GJ28">
        <v>40.39846</v>
      </c>
      <c r="GK28">
        <v>21.41489</v>
      </c>
      <c r="GL28">
        <v>14.247097</v>
      </c>
      <c r="GM28">
        <v>68.666397000000003</v>
      </c>
      <c r="GN28">
        <v>3422.4399410000001</v>
      </c>
      <c r="GO28">
        <v>230.53895600000001</v>
      </c>
      <c r="GP28">
        <v>554.84234600000002</v>
      </c>
      <c r="GQ28">
        <v>8.1740000000000007E-3</v>
      </c>
      <c r="GR28">
        <v>5.3540000000000003E-3</v>
      </c>
      <c r="GS28">
        <v>5.9959999999999996E-3</v>
      </c>
      <c r="GT28">
        <v>8.6600000000000002E-4</v>
      </c>
      <c r="GU28">
        <v>1.253E-3</v>
      </c>
      <c r="GV28">
        <v>3.8999999999999999E-4</v>
      </c>
      <c r="GW28">
        <v>0</v>
      </c>
      <c r="GX28">
        <v>2.6200000000000003E-4</v>
      </c>
      <c r="GY28">
        <v>6.7000000000000002E-4</v>
      </c>
      <c r="GZ28">
        <v>0</v>
      </c>
      <c r="HA28">
        <v>5.5000000000000003E-4</v>
      </c>
      <c r="HB28">
        <v>7.7999999999999999E-5</v>
      </c>
      <c r="HC28">
        <v>6.2147000000000001E-2</v>
      </c>
      <c r="HD28">
        <v>38.352764000000001</v>
      </c>
      <c r="HE28">
        <v>402.06185900000003</v>
      </c>
      <c r="HF28">
        <v>1368.85022</v>
      </c>
      <c r="HG28">
        <v>223.20408599999999</v>
      </c>
      <c r="HH28">
        <v>16.205245999999999</v>
      </c>
      <c r="HI28">
        <v>21.675871000000001</v>
      </c>
      <c r="HJ28">
        <v>1.692488</v>
      </c>
      <c r="HK28">
        <v>39.231571000000002</v>
      </c>
      <c r="HL28">
        <v>44.535038</v>
      </c>
      <c r="HM28">
        <v>64.241187999999994</v>
      </c>
      <c r="HN28">
        <v>7.8540530000000004</v>
      </c>
      <c r="HO28">
        <v>0.271868</v>
      </c>
      <c r="HP28">
        <v>134.98796100000001</v>
      </c>
      <c r="HQ28">
        <v>375.57467700000001</v>
      </c>
      <c r="HR28">
        <v>202.93197599999999</v>
      </c>
      <c r="HS28">
        <v>5.692266</v>
      </c>
      <c r="HT28">
        <v>429.89193699999998</v>
      </c>
      <c r="HU28">
        <v>0.296709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10483.799805000001</v>
      </c>
      <c r="OM28">
        <v>0</v>
      </c>
      <c r="ON28">
        <v>0</v>
      </c>
      <c r="OO28">
        <v>21.293396000000001</v>
      </c>
      <c r="OP28">
        <v>530.46051</v>
      </c>
      <c r="OQ28">
        <v>33086.219537999998</v>
      </c>
    </row>
    <row r="29" spans="1:407" x14ac:dyDescent="0.2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2.6509999999999999E-2</v>
      </c>
      <c r="EY29">
        <v>2.614E-2</v>
      </c>
      <c r="EZ29">
        <v>0.17752100000000001</v>
      </c>
      <c r="FA29">
        <v>0.23941299999999999</v>
      </c>
      <c r="FB29">
        <v>6.6238000000000005E-2</v>
      </c>
      <c r="FC29">
        <v>1.7741E-2</v>
      </c>
      <c r="FD29">
        <v>7.4999999999999997E-2</v>
      </c>
      <c r="FE29">
        <v>4.1270000000000001E-2</v>
      </c>
      <c r="FF29">
        <v>1.0701050000000001</v>
      </c>
      <c r="FG29">
        <v>0.2142</v>
      </c>
      <c r="FH29">
        <v>0.61690699999999998</v>
      </c>
      <c r="FI29">
        <v>5.8539999999999998E-3</v>
      </c>
      <c r="FJ29">
        <v>1.21184</v>
      </c>
      <c r="FK29">
        <v>0.121409</v>
      </c>
      <c r="FL29">
        <v>4.6081490000000001</v>
      </c>
      <c r="FM29">
        <v>0.92810300000000001</v>
      </c>
      <c r="FN29">
        <v>4.5370000000000001E-2</v>
      </c>
      <c r="FO29">
        <v>0.107504</v>
      </c>
      <c r="FP29">
        <v>3.1348609999999999</v>
      </c>
      <c r="FQ29">
        <v>0.50273999999999996</v>
      </c>
      <c r="FR29">
        <v>0.33943000000000001</v>
      </c>
      <c r="FS29">
        <v>0.78945699999999996</v>
      </c>
      <c r="FT29">
        <v>2.562E-3</v>
      </c>
      <c r="FU29">
        <v>0.98107599999999995</v>
      </c>
      <c r="FV29">
        <v>3.1554380000000002</v>
      </c>
      <c r="FW29">
        <v>0.14102400000000001</v>
      </c>
      <c r="FX29">
        <v>253.05914300000001</v>
      </c>
      <c r="FY29">
        <v>2015.6607670000001</v>
      </c>
      <c r="FZ29">
        <v>4.3979330000000001</v>
      </c>
      <c r="GA29">
        <v>5.7477999999999998</v>
      </c>
      <c r="GB29">
        <v>4.1410790000000004</v>
      </c>
      <c r="GC29">
        <v>8.0676999999999999E-2</v>
      </c>
      <c r="GD29">
        <v>2.9139309999999998</v>
      </c>
      <c r="GE29">
        <v>1.999514</v>
      </c>
      <c r="GF29">
        <v>10.727240999999999</v>
      </c>
      <c r="GG29">
        <v>0.61526700000000001</v>
      </c>
      <c r="GH29">
        <v>1.0169410000000001</v>
      </c>
      <c r="GI29">
        <v>0.121306</v>
      </c>
      <c r="GJ29">
        <v>2.9049640000000001</v>
      </c>
      <c r="GK29">
        <v>11.066286</v>
      </c>
      <c r="GL29">
        <v>21.483993999999999</v>
      </c>
      <c r="GM29">
        <v>39.649459999999998</v>
      </c>
      <c r="GN29">
        <v>9.0424209999999992</v>
      </c>
      <c r="GO29">
        <v>3.163014</v>
      </c>
      <c r="GP29">
        <v>44.994644000000001</v>
      </c>
      <c r="GQ29">
        <v>0.744031</v>
      </c>
      <c r="GR29">
        <v>0.48732300000000001</v>
      </c>
      <c r="GS29">
        <v>0.54574400000000001</v>
      </c>
      <c r="GT29">
        <v>7.8798999999999994E-2</v>
      </c>
      <c r="GU29">
        <v>0.114061</v>
      </c>
      <c r="GV29">
        <v>3.5512000000000002E-2</v>
      </c>
      <c r="GW29">
        <v>0</v>
      </c>
      <c r="GX29">
        <v>2.3817000000000001E-2</v>
      </c>
      <c r="GY29">
        <v>6.0990000000000003E-2</v>
      </c>
      <c r="GZ29">
        <v>0</v>
      </c>
      <c r="HA29">
        <v>5.0071999999999998E-2</v>
      </c>
      <c r="HB29">
        <v>7.1310000000000002E-3</v>
      </c>
      <c r="HC29">
        <v>1.5027710000000001</v>
      </c>
      <c r="HD29">
        <v>23.516484999999999</v>
      </c>
      <c r="HE29">
        <v>12.542145</v>
      </c>
      <c r="HF29">
        <v>251.94601399999999</v>
      </c>
      <c r="HG29">
        <v>56.655464000000002</v>
      </c>
      <c r="HH29">
        <v>5.1448989999999997</v>
      </c>
      <c r="HI29">
        <v>18.389053000000001</v>
      </c>
      <c r="HJ29">
        <v>4.0744990000000003</v>
      </c>
      <c r="HK29">
        <v>4.7269399999999999</v>
      </c>
      <c r="HL29">
        <v>23.016926000000002</v>
      </c>
      <c r="HM29">
        <v>11.439966</v>
      </c>
      <c r="HN29">
        <v>3.8123559999999999</v>
      </c>
      <c r="HO29">
        <v>2.685352</v>
      </c>
      <c r="HP29">
        <v>76.203963999999999</v>
      </c>
      <c r="HQ29">
        <v>697.54821800000002</v>
      </c>
      <c r="HR29">
        <v>303.80517600000002</v>
      </c>
      <c r="HS29">
        <v>24.487734</v>
      </c>
      <c r="HT29">
        <v>289.97027600000001</v>
      </c>
      <c r="HU29">
        <v>2.3503E-2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97859.5625</v>
      </c>
      <c r="OM29">
        <v>0</v>
      </c>
      <c r="ON29">
        <v>0</v>
      </c>
      <c r="OO29">
        <v>0.41100100000000001</v>
      </c>
      <c r="OP29">
        <v>6.0405490000000004</v>
      </c>
      <c r="OQ29">
        <v>102131.085517</v>
      </c>
    </row>
    <row r="30" spans="1:407" x14ac:dyDescent="0.2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8.0000000000000004E-4</v>
      </c>
      <c r="EY30">
        <v>3.7000000000000002E-3</v>
      </c>
      <c r="EZ30">
        <v>2.1711000000000001E-2</v>
      </c>
      <c r="FA30">
        <v>2.6950999999999999E-2</v>
      </c>
      <c r="FB30">
        <v>2.4410000000000001E-2</v>
      </c>
      <c r="FC30">
        <v>8.9099999999999997E-4</v>
      </c>
      <c r="FD30">
        <v>3.369E-3</v>
      </c>
      <c r="FE30">
        <v>3.1689999999999999E-3</v>
      </c>
      <c r="FF30">
        <v>6.8297999999999998E-2</v>
      </c>
      <c r="FG30">
        <v>35.560218999999996</v>
      </c>
      <c r="FH30">
        <v>3.9301999999999997E-2</v>
      </c>
      <c r="FI30">
        <v>2.4464E-2</v>
      </c>
      <c r="FJ30">
        <v>2.044953</v>
      </c>
      <c r="FK30">
        <v>3.1136E-2</v>
      </c>
      <c r="FL30">
        <v>0.50104800000000005</v>
      </c>
      <c r="FM30">
        <v>3.543412</v>
      </c>
      <c r="FN30">
        <v>0.45266499999999998</v>
      </c>
      <c r="FO30">
        <v>0.12975800000000001</v>
      </c>
      <c r="FP30">
        <v>2.510097</v>
      </c>
      <c r="FQ30">
        <v>0.182916</v>
      </c>
      <c r="FR30">
        <v>0.34629399999999999</v>
      </c>
      <c r="FS30">
        <v>0.44817400000000002</v>
      </c>
      <c r="FT30">
        <v>4.6200000000000001E-4</v>
      </c>
      <c r="FU30">
        <v>0.23480300000000001</v>
      </c>
      <c r="FV30">
        <v>6.0620149999999997</v>
      </c>
      <c r="FW30">
        <v>0.89986200000000005</v>
      </c>
      <c r="FX30">
        <v>404.70413200000002</v>
      </c>
      <c r="FY30">
        <v>244.07467700000001</v>
      </c>
      <c r="FZ30">
        <v>1678.499634</v>
      </c>
      <c r="GA30">
        <v>57.555205999999998</v>
      </c>
      <c r="GB30">
        <v>6.100841</v>
      </c>
      <c r="GC30">
        <v>1.2431639999999999</v>
      </c>
      <c r="GD30">
        <v>9.2092220000000005</v>
      </c>
      <c r="GE30">
        <v>2.6025610000000001</v>
      </c>
      <c r="GF30">
        <v>4.0344579999999999</v>
      </c>
      <c r="GG30">
        <v>0.54381000000000002</v>
      </c>
      <c r="GH30">
        <v>0.309193</v>
      </c>
      <c r="GI30">
        <v>0.197462</v>
      </c>
      <c r="GJ30">
        <v>4.018669</v>
      </c>
      <c r="GK30">
        <v>4.7542450000000001</v>
      </c>
      <c r="GL30">
        <v>0.89514899999999997</v>
      </c>
      <c r="GM30">
        <v>9.4558649999999993</v>
      </c>
      <c r="GN30">
        <v>12.037858</v>
      </c>
      <c r="GO30">
        <v>8.0097129999999996</v>
      </c>
      <c r="GP30">
        <v>59.043495</v>
      </c>
      <c r="GQ30">
        <v>1.0328930000000001</v>
      </c>
      <c r="GR30">
        <v>0.67652199999999996</v>
      </c>
      <c r="GS30">
        <v>0.75762200000000002</v>
      </c>
      <c r="GT30">
        <v>0.109391</v>
      </c>
      <c r="GU30">
        <v>0.15834300000000001</v>
      </c>
      <c r="GV30">
        <v>4.9299000000000003E-2</v>
      </c>
      <c r="GW30">
        <v>0</v>
      </c>
      <c r="GX30">
        <v>3.3064000000000003E-2</v>
      </c>
      <c r="GY30">
        <v>8.4668999999999994E-2</v>
      </c>
      <c r="GZ30">
        <v>0</v>
      </c>
      <c r="HA30">
        <v>6.9512000000000004E-2</v>
      </c>
      <c r="HB30">
        <v>9.8989999999999998E-3</v>
      </c>
      <c r="HC30">
        <v>2.8423129999999999</v>
      </c>
      <c r="HD30">
        <v>31.139990000000001</v>
      </c>
      <c r="HE30">
        <v>2.2269890000000001</v>
      </c>
      <c r="HF30">
        <v>702.99780299999998</v>
      </c>
      <c r="HG30">
        <v>278.16607699999997</v>
      </c>
      <c r="HH30">
        <v>3.2739539999999998</v>
      </c>
      <c r="HI30">
        <v>0.81651899999999999</v>
      </c>
      <c r="HJ30">
        <v>1.251449</v>
      </c>
      <c r="HK30">
        <v>5.1811699999999998</v>
      </c>
      <c r="HL30">
        <v>105.393181</v>
      </c>
      <c r="HM30">
        <v>69.029967999999997</v>
      </c>
      <c r="HN30">
        <v>13.441739</v>
      </c>
      <c r="HO30">
        <v>0.213953</v>
      </c>
      <c r="HP30">
        <v>23.769556000000001</v>
      </c>
      <c r="HQ30">
        <v>633.14099099999999</v>
      </c>
      <c r="HR30">
        <v>430.29733299999998</v>
      </c>
      <c r="HS30">
        <v>214.11532600000001</v>
      </c>
      <c r="HT30">
        <v>88.776497000000006</v>
      </c>
      <c r="HU30">
        <v>5.9080000000000001E-3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40136.375</v>
      </c>
      <c r="OM30">
        <v>0</v>
      </c>
      <c r="ON30">
        <v>0</v>
      </c>
      <c r="OO30">
        <v>1.151195</v>
      </c>
      <c r="OP30">
        <v>3.3896000000000003E-2</v>
      </c>
      <c r="OQ30">
        <v>45307.076254</v>
      </c>
    </row>
    <row r="31" spans="1:407" x14ac:dyDescent="0.2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1.3799999999999999E-3</v>
      </c>
      <c r="EY31">
        <v>6.9090000000000002E-3</v>
      </c>
      <c r="EZ31">
        <v>4.3935000000000002E-2</v>
      </c>
      <c r="FA31">
        <v>22.577573999999998</v>
      </c>
      <c r="FB31">
        <v>2.2460999999999998E-2</v>
      </c>
      <c r="FC31">
        <v>4.4840000000000001E-3</v>
      </c>
      <c r="FD31">
        <v>2.9634000000000001E-2</v>
      </c>
      <c r="FE31">
        <v>9.162E-3</v>
      </c>
      <c r="FF31">
        <v>4.7267000000000003E-2</v>
      </c>
      <c r="FG31">
        <v>1.1606E-2</v>
      </c>
      <c r="FH31">
        <v>3.3101999999999999E-2</v>
      </c>
      <c r="FI31">
        <v>2.4800000000000001E-4</v>
      </c>
      <c r="FJ31">
        <v>0.72485599999999994</v>
      </c>
      <c r="FK31">
        <v>9.7459000000000004E-2</v>
      </c>
      <c r="FL31">
        <v>0.39230199999999998</v>
      </c>
      <c r="FM31">
        <v>5.9480000000000002E-3</v>
      </c>
      <c r="FN31">
        <v>8.1099999999999998E-4</v>
      </c>
      <c r="FO31">
        <v>0.22834099999999999</v>
      </c>
      <c r="FP31">
        <v>0.81290399999999996</v>
      </c>
      <c r="FQ31">
        <v>0.50273800000000002</v>
      </c>
      <c r="FR31">
        <v>0.30549399999999999</v>
      </c>
      <c r="FS31">
        <v>6.9967990000000002</v>
      </c>
      <c r="FT31">
        <v>5.5199999999999997E-4</v>
      </c>
      <c r="FU31">
        <v>0.18102499999999999</v>
      </c>
      <c r="FV31">
        <v>1.8031060000000001</v>
      </c>
      <c r="FW31">
        <v>3.3210730000000002</v>
      </c>
      <c r="FX31">
        <v>15.108715999999999</v>
      </c>
      <c r="FY31">
        <v>0.13869600000000001</v>
      </c>
      <c r="FZ31">
        <v>5.9020999999999997E-2</v>
      </c>
      <c r="GA31">
        <v>4605.3847660000001</v>
      </c>
      <c r="GB31">
        <v>174.103531</v>
      </c>
      <c r="GC31">
        <v>9.3360000000000005E-3</v>
      </c>
      <c r="GD31">
        <v>43.275585</v>
      </c>
      <c r="GE31">
        <v>0.47640500000000002</v>
      </c>
      <c r="GF31">
        <v>12.459248000000001</v>
      </c>
      <c r="GG31">
        <v>15.913458</v>
      </c>
      <c r="GH31">
        <v>9.3890139999999995</v>
      </c>
      <c r="GI31">
        <v>0.41001799999999999</v>
      </c>
      <c r="GJ31">
        <v>19.237677000000001</v>
      </c>
      <c r="GK31">
        <v>2.2066430000000001</v>
      </c>
      <c r="GL31">
        <v>1.1499630000000001</v>
      </c>
      <c r="GM31">
        <v>3.6139429999999999</v>
      </c>
      <c r="GN31">
        <v>1196.464111</v>
      </c>
      <c r="GO31">
        <v>69.292709000000002</v>
      </c>
      <c r="GP31">
        <v>150.11404400000001</v>
      </c>
      <c r="GQ31">
        <v>1.018E-2</v>
      </c>
      <c r="GR31">
        <v>6.6680000000000003E-3</v>
      </c>
      <c r="GS31">
        <v>7.4669999999999997E-3</v>
      </c>
      <c r="GT31">
        <v>1.078E-3</v>
      </c>
      <c r="GU31">
        <v>1.5610000000000001E-3</v>
      </c>
      <c r="GV31">
        <v>4.86E-4</v>
      </c>
      <c r="GW31">
        <v>0</v>
      </c>
      <c r="GX31">
        <v>3.2600000000000001E-4</v>
      </c>
      <c r="GY31">
        <v>8.34E-4</v>
      </c>
      <c r="GZ31">
        <v>0</v>
      </c>
      <c r="HA31">
        <v>6.8499999999999995E-4</v>
      </c>
      <c r="HB31">
        <v>9.7999999999999997E-5</v>
      </c>
      <c r="HC31">
        <v>5.8146000000000003E-2</v>
      </c>
      <c r="HD31">
        <v>1.5612600000000001</v>
      </c>
      <c r="HE31">
        <v>3727.2614749999998</v>
      </c>
      <c r="HF31">
        <v>83.425269999999998</v>
      </c>
      <c r="HG31">
        <v>67.336112999999997</v>
      </c>
      <c r="HH31">
        <v>7.4158000000000002E-2</v>
      </c>
      <c r="HI31">
        <v>0.80061499999999997</v>
      </c>
      <c r="HJ31">
        <v>3.9288310000000002</v>
      </c>
      <c r="HK31">
        <v>24.424171000000001</v>
      </c>
      <c r="HL31">
        <v>4.3852010000000003</v>
      </c>
      <c r="HM31">
        <v>10.582744999999999</v>
      </c>
      <c r="HN31">
        <v>2.877542</v>
      </c>
      <c r="HO31">
        <v>0.431093</v>
      </c>
      <c r="HP31">
        <v>27.462541999999999</v>
      </c>
      <c r="HQ31">
        <v>105.47885100000001</v>
      </c>
      <c r="HR31">
        <v>12.093735000000001</v>
      </c>
      <c r="HS31">
        <v>12.519636999999999</v>
      </c>
      <c r="HT31">
        <v>16.086804999999998</v>
      </c>
      <c r="HU31">
        <v>0.71791300000000002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4989.1279299999997</v>
      </c>
      <c r="OM31">
        <v>0</v>
      </c>
      <c r="ON31">
        <v>0</v>
      </c>
      <c r="OO31">
        <v>5.1630000000000001E-3</v>
      </c>
      <c r="OP31">
        <v>2838.789307</v>
      </c>
      <c r="OQ31">
        <v>18286.425939000001</v>
      </c>
    </row>
    <row r="32" spans="1:407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4.7479999999999996E-3</v>
      </c>
      <c r="EY32">
        <v>1.1754000000000001E-2</v>
      </c>
      <c r="EZ32">
        <v>0.59624900000000003</v>
      </c>
      <c r="FA32">
        <v>37.087153999999998</v>
      </c>
      <c r="FB32">
        <v>2.7499999999999998E-3</v>
      </c>
      <c r="FC32">
        <v>3.3752999999999998E-2</v>
      </c>
      <c r="FD32">
        <v>0.156751</v>
      </c>
      <c r="FE32">
        <v>4.8489999999999998E-2</v>
      </c>
      <c r="FF32">
        <v>2.9100000000000003E-4</v>
      </c>
      <c r="FG32">
        <v>44.236794000000003</v>
      </c>
      <c r="FH32">
        <v>0.20822099999999999</v>
      </c>
      <c r="FI32">
        <v>3.5070000000000001E-3</v>
      </c>
      <c r="FJ32">
        <v>10.434735</v>
      </c>
      <c r="FK32">
        <v>2.0842139999999998</v>
      </c>
      <c r="FL32">
        <v>1.2814490000000001</v>
      </c>
      <c r="FM32">
        <v>0.92402600000000001</v>
      </c>
      <c r="FN32">
        <v>0.141125</v>
      </c>
      <c r="FO32">
        <v>0.37674800000000003</v>
      </c>
      <c r="FP32">
        <v>30.829585999999999</v>
      </c>
      <c r="FQ32">
        <v>47.839385999999998</v>
      </c>
      <c r="FR32">
        <v>11.529306999999999</v>
      </c>
      <c r="FS32">
        <v>106.52092</v>
      </c>
      <c r="FT32">
        <v>0.245335</v>
      </c>
      <c r="FU32">
        <v>9.8274120000000007</v>
      </c>
      <c r="FV32">
        <v>409.31698599999999</v>
      </c>
      <c r="FW32">
        <v>81.993279000000001</v>
      </c>
      <c r="FX32">
        <v>50.584418999999997</v>
      </c>
      <c r="FY32">
        <v>16.936686000000002</v>
      </c>
      <c r="FZ32">
        <v>9.2274390000000004</v>
      </c>
      <c r="GA32">
        <v>75.792113999999998</v>
      </c>
      <c r="GB32">
        <v>9583.8232420000004</v>
      </c>
      <c r="GC32">
        <v>20.856815000000001</v>
      </c>
      <c r="GD32">
        <v>636.43158000000005</v>
      </c>
      <c r="GE32">
        <v>422.95529199999999</v>
      </c>
      <c r="GF32">
        <v>344.311981</v>
      </c>
      <c r="GG32">
        <v>137.07952900000001</v>
      </c>
      <c r="GH32">
        <v>7.436623</v>
      </c>
      <c r="GI32">
        <v>2.939324</v>
      </c>
      <c r="GJ32">
        <v>119.15323600000001</v>
      </c>
      <c r="GK32">
        <v>242.28556800000001</v>
      </c>
      <c r="GL32">
        <v>183.74569700000001</v>
      </c>
      <c r="GM32">
        <v>154.94564800000001</v>
      </c>
      <c r="GN32">
        <v>53.156311000000002</v>
      </c>
      <c r="GO32">
        <v>5.6221680000000003</v>
      </c>
      <c r="GP32">
        <v>206.397186</v>
      </c>
      <c r="GQ32">
        <v>5.204396</v>
      </c>
      <c r="GR32">
        <v>3.408849</v>
      </c>
      <c r="GS32">
        <v>3.8174239999999999</v>
      </c>
      <c r="GT32">
        <v>0.55118599999999995</v>
      </c>
      <c r="GU32">
        <v>0.79783599999999999</v>
      </c>
      <c r="GV32">
        <v>0.24840200000000001</v>
      </c>
      <c r="GW32">
        <v>0</v>
      </c>
      <c r="GX32">
        <v>0.166598</v>
      </c>
      <c r="GY32">
        <v>0.426618</v>
      </c>
      <c r="GZ32">
        <v>0</v>
      </c>
      <c r="HA32">
        <v>0.350248</v>
      </c>
      <c r="HB32">
        <v>4.9876999999999998E-2</v>
      </c>
      <c r="HC32">
        <v>3.4196559999999998</v>
      </c>
      <c r="HD32">
        <v>38.77449</v>
      </c>
      <c r="HE32">
        <v>625.72711200000003</v>
      </c>
      <c r="HF32">
        <v>1444.7341309999999</v>
      </c>
      <c r="HG32">
        <v>227.20881700000001</v>
      </c>
      <c r="HH32">
        <v>4.7548839999999997</v>
      </c>
      <c r="HI32">
        <v>2.3470230000000001</v>
      </c>
      <c r="HJ32">
        <v>7.8083020000000003</v>
      </c>
      <c r="HK32">
        <v>24.317812</v>
      </c>
      <c r="HL32">
        <v>4102.8012699999999</v>
      </c>
      <c r="HM32">
        <v>601.03961200000003</v>
      </c>
      <c r="HN32">
        <v>132.727982</v>
      </c>
      <c r="HO32">
        <v>62.591900000000003</v>
      </c>
      <c r="HP32">
        <v>1677.2438959999999</v>
      </c>
      <c r="HQ32">
        <v>204.67456100000001</v>
      </c>
      <c r="HR32">
        <v>710.18365500000004</v>
      </c>
      <c r="HS32">
        <v>650.50872800000002</v>
      </c>
      <c r="HT32">
        <v>467.14276100000001</v>
      </c>
      <c r="HU32">
        <v>0.60352399999999995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1746.0317379999999</v>
      </c>
      <c r="OM32">
        <v>0</v>
      </c>
      <c r="ON32">
        <v>0</v>
      </c>
      <c r="OO32">
        <v>0</v>
      </c>
      <c r="OP32">
        <v>12.771907000000001</v>
      </c>
      <c r="OQ32">
        <v>25831.851024</v>
      </c>
    </row>
    <row r="33" spans="1:407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17.44829</v>
      </c>
      <c r="EY33">
        <v>72.606765999999993</v>
      </c>
      <c r="EZ33">
        <v>164.460373</v>
      </c>
      <c r="FA33">
        <v>224.57270800000001</v>
      </c>
      <c r="FB33">
        <v>61.918517999999999</v>
      </c>
      <c r="FC33">
        <v>4.7487570000000003</v>
      </c>
      <c r="FD33">
        <v>15.156771000000001</v>
      </c>
      <c r="FE33">
        <v>38.340687000000003</v>
      </c>
      <c r="FF33">
        <v>51.131450999999998</v>
      </c>
      <c r="FG33">
        <v>106.86397599999999</v>
      </c>
      <c r="FH33">
        <v>64.490334000000004</v>
      </c>
      <c r="FI33">
        <v>0.109349</v>
      </c>
      <c r="FJ33">
        <v>30.712572000000002</v>
      </c>
      <c r="FK33">
        <v>11.820171999999999</v>
      </c>
      <c r="FL33">
        <v>120.663803</v>
      </c>
      <c r="FM33">
        <v>119.19347399999999</v>
      </c>
      <c r="FN33">
        <v>50.727184000000001</v>
      </c>
      <c r="FO33">
        <v>284.678406</v>
      </c>
      <c r="FP33">
        <v>9.1121449999999999</v>
      </c>
      <c r="FQ33">
        <v>3.7650489999999999</v>
      </c>
      <c r="FR33">
        <v>3.3222179999999999</v>
      </c>
      <c r="FS33">
        <v>7.4330179999999997</v>
      </c>
      <c r="FT33">
        <v>0.80340800000000001</v>
      </c>
      <c r="FU33">
        <v>4.7836819999999998</v>
      </c>
      <c r="FV33">
        <v>33.839061999999998</v>
      </c>
      <c r="FW33">
        <v>9.0405540000000002</v>
      </c>
      <c r="FX33">
        <v>17.639147000000001</v>
      </c>
      <c r="FY33">
        <v>7.7316260000000003</v>
      </c>
      <c r="FZ33">
        <v>2.0656509999999999</v>
      </c>
      <c r="GA33">
        <v>56.474303999999997</v>
      </c>
      <c r="GB33">
        <v>80.753272999999993</v>
      </c>
      <c r="GC33">
        <v>5908.3642579999996</v>
      </c>
      <c r="GD33">
        <v>10146.883789</v>
      </c>
      <c r="GE33">
        <v>25.797453000000001</v>
      </c>
      <c r="GF33">
        <v>146.72389200000001</v>
      </c>
      <c r="GG33">
        <v>293.51110799999998</v>
      </c>
      <c r="GH33">
        <v>212.11213699999999</v>
      </c>
      <c r="GI33">
        <v>26.073170000000001</v>
      </c>
      <c r="GJ33">
        <v>61.079166000000001</v>
      </c>
      <c r="GK33">
        <v>47.953052999999997</v>
      </c>
      <c r="GL33">
        <v>25.655080999999999</v>
      </c>
      <c r="GM33">
        <v>30.535423000000002</v>
      </c>
      <c r="GN33">
        <v>15.162846999999999</v>
      </c>
      <c r="GO33">
        <v>11.593253000000001</v>
      </c>
      <c r="GP33">
        <v>31.667117999999999</v>
      </c>
      <c r="GQ33">
        <v>1.222521</v>
      </c>
      <c r="GR33">
        <v>0</v>
      </c>
      <c r="GS33">
        <v>0</v>
      </c>
      <c r="GT33">
        <v>280.33871499999998</v>
      </c>
      <c r="GU33">
        <v>0</v>
      </c>
      <c r="GV33">
        <v>0</v>
      </c>
      <c r="GW33">
        <v>0</v>
      </c>
      <c r="GX33">
        <v>72.562347000000003</v>
      </c>
      <c r="GY33">
        <v>421.91735799999998</v>
      </c>
      <c r="GZ33">
        <v>0</v>
      </c>
      <c r="HA33">
        <v>1651.084351</v>
      </c>
      <c r="HB33">
        <v>0</v>
      </c>
      <c r="HC33">
        <v>218.83660900000001</v>
      </c>
      <c r="HD33">
        <v>74.457352</v>
      </c>
      <c r="HE33">
        <v>197.822205</v>
      </c>
      <c r="HF33">
        <v>200.61918600000001</v>
      </c>
      <c r="HG33">
        <v>188.59494000000001</v>
      </c>
      <c r="HH33">
        <v>18521.371093999998</v>
      </c>
      <c r="HI33">
        <v>900.07910200000003</v>
      </c>
      <c r="HJ33">
        <v>8664.8574219999991</v>
      </c>
      <c r="HK33">
        <v>6.7371509999999999</v>
      </c>
      <c r="HL33">
        <v>24.491802</v>
      </c>
      <c r="HM33">
        <v>27.895575999999998</v>
      </c>
      <c r="HN33">
        <v>8.0705749999999998</v>
      </c>
      <c r="HO33">
        <v>28.200942999999999</v>
      </c>
      <c r="HP33">
        <v>69.741585000000001</v>
      </c>
      <c r="HQ33">
        <v>277.557343</v>
      </c>
      <c r="HR33">
        <v>177.80043000000001</v>
      </c>
      <c r="HS33">
        <v>210.13494900000001</v>
      </c>
      <c r="HT33">
        <v>178.78401199999999</v>
      </c>
      <c r="HU33">
        <v>0.39385599999999998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16984.039063</v>
      </c>
      <c r="OM33">
        <v>0</v>
      </c>
      <c r="ON33">
        <v>0</v>
      </c>
      <c r="OO33">
        <v>0</v>
      </c>
      <c r="OP33">
        <v>0</v>
      </c>
      <c r="OQ33">
        <v>68047.128960000002</v>
      </c>
    </row>
    <row r="34" spans="1:407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46.466495999999999</v>
      </c>
      <c r="EY34">
        <v>192.629639</v>
      </c>
      <c r="EZ34">
        <v>1524.9305420000001</v>
      </c>
      <c r="FA34">
        <v>668.90283199999999</v>
      </c>
      <c r="FB34">
        <v>686.40417500000001</v>
      </c>
      <c r="FC34">
        <v>36.297061999999997</v>
      </c>
      <c r="FD34">
        <v>169.36035200000001</v>
      </c>
      <c r="FE34">
        <v>51.443477999999999</v>
      </c>
      <c r="FF34">
        <v>60.739913999999999</v>
      </c>
      <c r="FG34">
        <v>26.313341000000001</v>
      </c>
      <c r="FH34">
        <v>34.837212000000001</v>
      </c>
      <c r="FI34">
        <v>0.10159899999999999</v>
      </c>
      <c r="FJ34">
        <v>22.372202000000001</v>
      </c>
      <c r="FK34">
        <v>0.27038600000000002</v>
      </c>
      <c r="FL34">
        <v>173.52784700000001</v>
      </c>
      <c r="FM34">
        <v>326.64047199999999</v>
      </c>
      <c r="FN34">
        <v>38.110027000000002</v>
      </c>
      <c r="FO34">
        <v>344.57397500000002</v>
      </c>
      <c r="FP34">
        <v>170.29548600000001</v>
      </c>
      <c r="FQ34">
        <v>28.714397000000002</v>
      </c>
      <c r="FR34">
        <v>17.836185</v>
      </c>
      <c r="FS34">
        <v>469.66387900000001</v>
      </c>
      <c r="FT34">
        <v>50.530177999999999</v>
      </c>
      <c r="FU34">
        <v>24.510328000000001</v>
      </c>
      <c r="FV34">
        <v>1072.473755</v>
      </c>
      <c r="FW34">
        <v>267.49569700000001</v>
      </c>
      <c r="FX34">
        <v>4092.2548830000001</v>
      </c>
      <c r="FY34">
        <v>248.53370699999999</v>
      </c>
      <c r="FZ34">
        <v>200.83171100000001</v>
      </c>
      <c r="GA34">
        <v>741.59307899999999</v>
      </c>
      <c r="GB34">
        <v>2440.8583979999999</v>
      </c>
      <c r="GC34">
        <v>993.55963099999997</v>
      </c>
      <c r="GD34">
        <v>37242.976562999997</v>
      </c>
      <c r="GE34">
        <v>2610.8791500000002</v>
      </c>
      <c r="GF34">
        <v>7418.6884769999997</v>
      </c>
      <c r="GG34">
        <v>1095.6694339999999</v>
      </c>
      <c r="GH34">
        <v>341.38635299999999</v>
      </c>
      <c r="GI34">
        <v>550.21258499999999</v>
      </c>
      <c r="GJ34">
        <v>1023.690491</v>
      </c>
      <c r="GK34">
        <v>2038.857788</v>
      </c>
      <c r="GL34">
        <v>1629.130737</v>
      </c>
      <c r="GM34">
        <v>891.58264199999996</v>
      </c>
      <c r="GN34">
        <v>1651.7886960000001</v>
      </c>
      <c r="GO34">
        <v>402.15533399999998</v>
      </c>
      <c r="GP34">
        <v>1203.9147949999999</v>
      </c>
      <c r="GQ34">
        <v>91.668128999999993</v>
      </c>
      <c r="GR34">
        <v>60.042088</v>
      </c>
      <c r="GS34">
        <v>67.238556000000003</v>
      </c>
      <c r="GT34">
        <v>9.7083619999999993</v>
      </c>
      <c r="GU34">
        <v>14.052769</v>
      </c>
      <c r="GV34">
        <v>4.375254</v>
      </c>
      <c r="GW34">
        <v>0</v>
      </c>
      <c r="GX34">
        <v>2.9343870000000001</v>
      </c>
      <c r="GY34">
        <v>7.5142660000000001</v>
      </c>
      <c r="GZ34">
        <v>0</v>
      </c>
      <c r="HA34">
        <v>6.1691260000000003</v>
      </c>
      <c r="HB34">
        <v>0.87851999999999997</v>
      </c>
      <c r="HC34">
        <v>44.060028000000003</v>
      </c>
      <c r="HD34">
        <v>293.60174599999999</v>
      </c>
      <c r="HE34">
        <v>1032.5695800000001</v>
      </c>
      <c r="HF34">
        <v>259.811127</v>
      </c>
      <c r="HG34">
        <v>1483.300659</v>
      </c>
      <c r="HH34">
        <v>162.37342799999999</v>
      </c>
      <c r="HI34">
        <v>26.230881</v>
      </c>
      <c r="HJ34">
        <v>12.054188</v>
      </c>
      <c r="HK34">
        <v>173.09678600000001</v>
      </c>
      <c r="HL34">
        <v>255.05822800000001</v>
      </c>
      <c r="HM34">
        <v>16.107506000000001</v>
      </c>
      <c r="HN34">
        <v>3.9786380000000001</v>
      </c>
      <c r="HO34">
        <v>4.3503069999999999</v>
      </c>
      <c r="HP34">
        <v>1791.513428</v>
      </c>
      <c r="HQ34">
        <v>1177.0360109999999</v>
      </c>
      <c r="HR34">
        <v>66.224602000000004</v>
      </c>
      <c r="HS34">
        <v>376.97775300000001</v>
      </c>
      <c r="HT34">
        <v>649.69958499999996</v>
      </c>
      <c r="HU34">
        <v>39.135486999999998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39329.855469000002</v>
      </c>
      <c r="OM34">
        <v>0</v>
      </c>
      <c r="ON34">
        <v>0</v>
      </c>
      <c r="OO34">
        <v>76.673423999999997</v>
      </c>
      <c r="OP34">
        <v>538.67108199999996</v>
      </c>
      <c r="OQ34">
        <v>121400.967305</v>
      </c>
    </row>
    <row r="35" spans="1:407" x14ac:dyDescent="0.2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1.8356000000000001E-2</v>
      </c>
      <c r="EY35">
        <v>0.31859799999999999</v>
      </c>
      <c r="EZ35">
        <v>2.6773889999999998</v>
      </c>
      <c r="FA35">
        <v>0.18545900000000001</v>
      </c>
      <c r="FB35">
        <v>1.841968</v>
      </c>
      <c r="FC35">
        <v>0.52037900000000004</v>
      </c>
      <c r="FD35">
        <v>7.953843</v>
      </c>
      <c r="FE35">
        <v>8.8050000000000003E-3</v>
      </c>
      <c r="FF35">
        <v>289.69915800000001</v>
      </c>
      <c r="FG35">
        <v>406.85437000000002</v>
      </c>
      <c r="FH35">
        <v>72.323348999999993</v>
      </c>
      <c r="FI35">
        <v>0.58160100000000003</v>
      </c>
      <c r="FJ35">
        <v>1.5483E-2</v>
      </c>
      <c r="FK35">
        <v>0.60536199999999996</v>
      </c>
      <c r="FL35">
        <v>16.711544</v>
      </c>
      <c r="FM35">
        <v>3.3344939999999998</v>
      </c>
      <c r="FN35">
        <v>0.13448299999999999</v>
      </c>
      <c r="FO35">
        <v>0.61113899999999999</v>
      </c>
      <c r="FP35">
        <v>1.2457959999999999</v>
      </c>
      <c r="FQ35">
        <v>0.79550799999999999</v>
      </c>
      <c r="FR35">
        <v>0.28002700000000003</v>
      </c>
      <c r="FS35">
        <v>81.878028999999998</v>
      </c>
      <c r="FT35">
        <v>21.527916000000001</v>
      </c>
      <c r="FU35">
        <v>1.3143999999999999E-2</v>
      </c>
      <c r="FV35">
        <v>374.55209400000001</v>
      </c>
      <c r="FW35">
        <v>58.637664999999998</v>
      </c>
      <c r="FX35">
        <v>1.1093919999999999</v>
      </c>
      <c r="FY35">
        <v>0.32548300000000002</v>
      </c>
      <c r="FZ35">
        <v>9.8102999999999996E-2</v>
      </c>
      <c r="GA35">
        <v>0.55673099999999998</v>
      </c>
      <c r="GB35">
        <v>2.0286059999999999</v>
      </c>
      <c r="GC35">
        <v>1.536991</v>
      </c>
      <c r="GD35">
        <v>84.253074999999995</v>
      </c>
      <c r="GE35">
        <v>6390.5595700000003</v>
      </c>
      <c r="GF35">
        <v>3.8203960000000001</v>
      </c>
      <c r="GG35">
        <v>0.53504200000000002</v>
      </c>
      <c r="GH35">
        <v>1.04721</v>
      </c>
      <c r="GI35">
        <v>0.69127400000000006</v>
      </c>
      <c r="GJ35">
        <v>1.0297879999999999</v>
      </c>
      <c r="GK35">
        <v>0.43137900000000001</v>
      </c>
      <c r="GL35">
        <v>0.66256300000000001</v>
      </c>
      <c r="GM35">
        <v>34.408538999999998</v>
      </c>
      <c r="GN35">
        <v>3.581067</v>
      </c>
      <c r="GO35">
        <v>0.31526799999999999</v>
      </c>
      <c r="GP35">
        <v>2.9257810000000002</v>
      </c>
      <c r="GQ35">
        <v>0.21939800000000001</v>
      </c>
      <c r="GR35">
        <v>0.143701</v>
      </c>
      <c r="GS35">
        <v>0.16092699999999999</v>
      </c>
      <c r="GT35">
        <v>2.3236E-2</v>
      </c>
      <c r="GU35">
        <v>3.3633999999999997E-2</v>
      </c>
      <c r="GV35">
        <v>1.0472E-2</v>
      </c>
      <c r="GW35">
        <v>0</v>
      </c>
      <c r="GX35">
        <v>7.0229999999999997E-3</v>
      </c>
      <c r="GY35">
        <v>1.7985000000000001E-2</v>
      </c>
      <c r="GZ35">
        <v>0</v>
      </c>
      <c r="HA35">
        <v>1.4765E-2</v>
      </c>
      <c r="HB35">
        <v>2.1029999999999998E-3</v>
      </c>
      <c r="HC35">
        <v>6.5032000000000006E-2</v>
      </c>
      <c r="HD35">
        <v>114.24606300000001</v>
      </c>
      <c r="HE35">
        <v>1.969705</v>
      </c>
      <c r="HF35">
        <v>19.167921</v>
      </c>
      <c r="HG35">
        <v>27.376282</v>
      </c>
      <c r="HH35">
        <v>3.391635</v>
      </c>
      <c r="HI35">
        <v>1.1039300000000001</v>
      </c>
      <c r="HJ35">
        <v>102.604004</v>
      </c>
      <c r="HK35">
        <v>8.9520189999999999</v>
      </c>
      <c r="HL35">
        <v>23.760748</v>
      </c>
      <c r="HM35">
        <v>17.759823000000001</v>
      </c>
      <c r="HN35">
        <v>7.2769909999999998</v>
      </c>
      <c r="HO35">
        <v>0.51645300000000005</v>
      </c>
      <c r="HP35">
        <v>342.55535900000001</v>
      </c>
      <c r="HQ35">
        <v>107.32064800000001</v>
      </c>
      <c r="HR35">
        <v>64.951294000000004</v>
      </c>
      <c r="HS35">
        <v>41.532890000000002</v>
      </c>
      <c r="HT35">
        <v>43906.851562999997</v>
      </c>
      <c r="HU35">
        <v>5.1967530000000002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25667.726563</v>
      </c>
      <c r="OM35">
        <v>0</v>
      </c>
      <c r="ON35">
        <v>0</v>
      </c>
      <c r="OO35">
        <v>27.279627000000001</v>
      </c>
      <c r="OP35">
        <v>174.14392100000001</v>
      </c>
      <c r="OQ35">
        <v>78539.624683000002</v>
      </c>
    </row>
    <row r="36" spans="1:407" x14ac:dyDescent="0.2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0.39658700000000002</v>
      </c>
      <c r="EY36">
        <v>0.36106199999999999</v>
      </c>
      <c r="EZ36">
        <v>3.6389939999999998</v>
      </c>
      <c r="FA36">
        <v>71.359054999999998</v>
      </c>
      <c r="FB36">
        <v>55.814571000000001</v>
      </c>
      <c r="FC36">
        <v>1.6373089999999999</v>
      </c>
      <c r="FD36">
        <v>5.505242</v>
      </c>
      <c r="FE36">
        <v>17.412575</v>
      </c>
      <c r="FF36">
        <v>50.238739000000002</v>
      </c>
      <c r="FG36">
        <v>25.309898</v>
      </c>
      <c r="FH36">
        <v>10.8888</v>
      </c>
      <c r="FI36">
        <v>6.2147000000000001E-2</v>
      </c>
      <c r="FJ36">
        <v>56.779110000000003</v>
      </c>
      <c r="FK36">
        <v>1.010742</v>
      </c>
      <c r="FL36">
        <v>251.758026</v>
      </c>
      <c r="FM36">
        <v>1084.9104</v>
      </c>
      <c r="FN36">
        <v>133.20954900000001</v>
      </c>
      <c r="FO36">
        <v>74.928618999999998</v>
      </c>
      <c r="FP36">
        <v>256.66702299999997</v>
      </c>
      <c r="FQ36">
        <v>295.70391799999999</v>
      </c>
      <c r="FR36">
        <v>11.592257</v>
      </c>
      <c r="FS36">
        <v>292.89108299999998</v>
      </c>
      <c r="FT36">
        <v>217.316711</v>
      </c>
      <c r="FU36">
        <v>1.140871</v>
      </c>
      <c r="FV36">
        <v>1814.5729980000001</v>
      </c>
      <c r="FW36">
        <v>677.06457499999999</v>
      </c>
      <c r="FX36">
        <v>64.524788000000001</v>
      </c>
      <c r="FY36">
        <v>130.153854</v>
      </c>
      <c r="FZ36">
        <v>143.64025899999999</v>
      </c>
      <c r="GA36">
        <v>181.16987599999999</v>
      </c>
      <c r="GB36">
        <v>2195.5634770000001</v>
      </c>
      <c r="GC36">
        <v>25.549741999999998</v>
      </c>
      <c r="GD36">
        <v>867.95819100000006</v>
      </c>
      <c r="GE36">
        <v>588.12402299999997</v>
      </c>
      <c r="GF36">
        <v>7314.9453130000002</v>
      </c>
      <c r="GG36">
        <v>451.33090199999998</v>
      </c>
      <c r="GH36">
        <v>53.506610999999999</v>
      </c>
      <c r="GI36">
        <v>251.069321</v>
      </c>
      <c r="GJ36">
        <v>387.496307</v>
      </c>
      <c r="GK36">
        <v>2266.6791990000002</v>
      </c>
      <c r="GL36">
        <v>1744.5410159999999</v>
      </c>
      <c r="GM36">
        <v>2543.4882809999999</v>
      </c>
      <c r="GN36">
        <v>5900.9868159999996</v>
      </c>
      <c r="GO36">
        <v>705.84893799999998</v>
      </c>
      <c r="GP36">
        <v>1654.7326660000001</v>
      </c>
      <c r="GQ36">
        <v>1.0737939999999999</v>
      </c>
      <c r="GR36">
        <v>0.70332899999999998</v>
      </c>
      <c r="GS36">
        <v>0.78762799999999999</v>
      </c>
      <c r="GT36">
        <v>0.113723</v>
      </c>
      <c r="GU36">
        <v>0.16461300000000001</v>
      </c>
      <c r="GV36">
        <v>5.1250999999999998E-2</v>
      </c>
      <c r="GW36">
        <v>0</v>
      </c>
      <c r="GX36">
        <v>3.4373000000000001E-2</v>
      </c>
      <c r="GY36">
        <v>8.8022000000000003E-2</v>
      </c>
      <c r="GZ36">
        <v>0</v>
      </c>
      <c r="HA36">
        <v>7.2264999999999996E-2</v>
      </c>
      <c r="HB36">
        <v>1.0291E-2</v>
      </c>
      <c r="HC36">
        <v>7.2772000000000003E-2</v>
      </c>
      <c r="HD36">
        <v>439.07186899999999</v>
      </c>
      <c r="HE36">
        <v>2460.4780270000001</v>
      </c>
      <c r="HF36">
        <v>6227.1538090000004</v>
      </c>
      <c r="HG36">
        <v>710.64318800000001</v>
      </c>
      <c r="HH36">
        <v>724.59405500000003</v>
      </c>
      <c r="HI36">
        <v>41.950904999999999</v>
      </c>
      <c r="HJ36">
        <v>25.081365999999999</v>
      </c>
      <c r="HK36">
        <v>464.82488999999998</v>
      </c>
      <c r="HL36">
        <v>356.187164</v>
      </c>
      <c r="HM36">
        <v>254.79482999999999</v>
      </c>
      <c r="HN36">
        <v>265.36059599999999</v>
      </c>
      <c r="HO36">
        <v>65.010185000000007</v>
      </c>
      <c r="HP36">
        <v>1698.2563479999999</v>
      </c>
      <c r="HQ36">
        <v>651.39215100000001</v>
      </c>
      <c r="HR36">
        <v>176.915268</v>
      </c>
      <c r="HS36">
        <v>265.98706099999998</v>
      </c>
      <c r="HT36">
        <v>402.50082400000002</v>
      </c>
      <c r="HU36">
        <v>359.30490099999997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11207.660156</v>
      </c>
      <c r="OM36">
        <v>0</v>
      </c>
      <c r="ON36">
        <v>0</v>
      </c>
      <c r="OO36">
        <v>78.246544</v>
      </c>
      <c r="OP36">
        <v>109.157906</v>
      </c>
      <c r="OQ36">
        <v>59871.224546999998</v>
      </c>
    </row>
    <row r="37" spans="1:407" x14ac:dyDescent="0.2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1.2991000000000001E-2</v>
      </c>
      <c r="EY37">
        <v>4.8180000000000001E-2</v>
      </c>
      <c r="EZ37">
        <v>0.27229900000000001</v>
      </c>
      <c r="FA37">
        <v>0.15518199999999999</v>
      </c>
      <c r="FB37">
        <v>0.170574</v>
      </c>
      <c r="FC37">
        <v>7.3249999999999999E-3</v>
      </c>
      <c r="FD37">
        <v>2.6859999999999998E-2</v>
      </c>
      <c r="FE37">
        <v>2.7796000000000001E-2</v>
      </c>
      <c r="FF37">
        <v>0.92757900000000004</v>
      </c>
      <c r="FG37">
        <v>0.16775399999999999</v>
      </c>
      <c r="FH37">
        <v>0.50713299999999994</v>
      </c>
      <c r="FI37">
        <v>5.097E-3</v>
      </c>
      <c r="FJ37">
        <v>1.2978149999999999</v>
      </c>
      <c r="FK37">
        <v>2.8150000000000001E-2</v>
      </c>
      <c r="FL37">
        <v>74.108276000000004</v>
      </c>
      <c r="FM37">
        <v>133.85604900000001</v>
      </c>
      <c r="FN37">
        <v>17.615932000000001</v>
      </c>
      <c r="FO37">
        <v>19.625954</v>
      </c>
      <c r="FP37">
        <v>1.069774</v>
      </c>
      <c r="FQ37">
        <v>1.6552640000000001</v>
      </c>
      <c r="FR37">
        <v>0.46524799999999999</v>
      </c>
      <c r="FS37">
        <v>10.304717999999999</v>
      </c>
      <c r="FT37">
        <v>9.0559000000000001E-2</v>
      </c>
      <c r="FU37">
        <v>0.30843799999999999</v>
      </c>
      <c r="FV37">
        <v>213.99508700000001</v>
      </c>
      <c r="FW37">
        <v>542.32476799999995</v>
      </c>
      <c r="FX37">
        <v>146.71148700000001</v>
      </c>
      <c r="FY37">
        <v>1.1136839999999999</v>
      </c>
      <c r="FZ37">
        <v>0.17559900000000001</v>
      </c>
      <c r="GA37">
        <v>317.54156499999999</v>
      </c>
      <c r="GB37">
        <v>21.708691000000002</v>
      </c>
      <c r="GC37">
        <v>157.27140800000001</v>
      </c>
      <c r="GD37">
        <v>492.45202599999999</v>
      </c>
      <c r="GE37">
        <v>183.25920099999999</v>
      </c>
      <c r="GF37">
        <v>132.66503900000001</v>
      </c>
      <c r="GG37">
        <v>2380.6254880000001</v>
      </c>
      <c r="GH37">
        <v>316.43502799999999</v>
      </c>
      <c r="GI37">
        <v>58.542923000000002</v>
      </c>
      <c r="GJ37">
        <v>267.04650900000001</v>
      </c>
      <c r="GK37">
        <v>1321.6875</v>
      </c>
      <c r="GL37">
        <v>378.90652499999999</v>
      </c>
      <c r="GM37">
        <v>280.72183200000001</v>
      </c>
      <c r="GN37">
        <v>610.39038100000005</v>
      </c>
      <c r="GO37">
        <v>240.472534</v>
      </c>
      <c r="GP37">
        <v>275.99050899999997</v>
      </c>
      <c r="GQ37">
        <v>1.6748510000000001</v>
      </c>
      <c r="GR37">
        <v>1.0969990000000001</v>
      </c>
      <c r="GS37">
        <v>1.2285010000000001</v>
      </c>
      <c r="GT37">
        <v>0.17738100000000001</v>
      </c>
      <c r="GU37">
        <v>0.25675700000000001</v>
      </c>
      <c r="GV37">
        <v>7.9939999999999997E-2</v>
      </c>
      <c r="GW37">
        <v>0</v>
      </c>
      <c r="GX37">
        <v>5.3614000000000002E-2</v>
      </c>
      <c r="GY37">
        <v>0.137292</v>
      </c>
      <c r="GZ37">
        <v>0</v>
      </c>
      <c r="HA37">
        <v>0.112715</v>
      </c>
      <c r="HB37">
        <v>1.6050999999999999E-2</v>
      </c>
      <c r="HC37">
        <v>8.0771010000000008</v>
      </c>
      <c r="HD37">
        <v>239.216171</v>
      </c>
      <c r="HE37">
        <v>7389.8325199999999</v>
      </c>
      <c r="HF37">
        <v>181.85519400000001</v>
      </c>
      <c r="HG37">
        <v>499.991241</v>
      </c>
      <c r="HH37">
        <v>6.8254720000000004</v>
      </c>
      <c r="HI37">
        <v>8.726267</v>
      </c>
      <c r="HJ37">
        <v>3.8142160000000001</v>
      </c>
      <c r="HK37">
        <v>29.719266999999999</v>
      </c>
      <c r="HL37">
        <v>5.597588</v>
      </c>
      <c r="HM37">
        <v>114.312515</v>
      </c>
      <c r="HN37">
        <v>0.63007599999999997</v>
      </c>
      <c r="HO37">
        <v>1.632647</v>
      </c>
      <c r="HP37">
        <v>243.86546300000001</v>
      </c>
      <c r="HQ37">
        <v>550.73962400000005</v>
      </c>
      <c r="HR37">
        <v>66.225303999999994</v>
      </c>
      <c r="HS37">
        <v>423.802795</v>
      </c>
      <c r="HT37">
        <v>361.58904999999999</v>
      </c>
      <c r="HU37">
        <v>20.794256000000001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4219.5664059999999</v>
      </c>
      <c r="OM37">
        <v>0</v>
      </c>
      <c r="ON37">
        <v>0</v>
      </c>
      <c r="OO37">
        <v>6.6880000000000004E-3</v>
      </c>
      <c r="OP37">
        <v>3.8734350000000002</v>
      </c>
      <c r="OQ37">
        <v>22988.320131</v>
      </c>
    </row>
    <row r="38" spans="1:407" x14ac:dyDescent="0.2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1.686E-3</v>
      </c>
      <c r="EY38">
        <v>8.0219999999999996E-3</v>
      </c>
      <c r="EZ38">
        <v>6.3821000000000003E-2</v>
      </c>
      <c r="FA38">
        <v>6.6397999999999999E-2</v>
      </c>
      <c r="FB38">
        <v>3.3494000000000003E-2</v>
      </c>
      <c r="FC38">
        <v>6.7070000000000003E-3</v>
      </c>
      <c r="FD38">
        <v>8.397E-3</v>
      </c>
      <c r="FE38">
        <v>6.927E-3</v>
      </c>
      <c r="FF38">
        <v>0.18413299999999999</v>
      </c>
      <c r="FG38">
        <v>3.6652999999999998E-2</v>
      </c>
      <c r="FH38">
        <v>0.10417700000000001</v>
      </c>
      <c r="FI38">
        <v>1.364E-3</v>
      </c>
      <c r="FJ38">
        <v>1.2158089999999999</v>
      </c>
      <c r="FK38">
        <v>0.15942500000000001</v>
      </c>
      <c r="FL38">
        <v>80.535774000000004</v>
      </c>
      <c r="FM38">
        <v>1209.263428</v>
      </c>
      <c r="FN38">
        <v>157.58354199999999</v>
      </c>
      <c r="FO38">
        <v>136.55917400000001</v>
      </c>
      <c r="FP38">
        <v>1.7094739999999999</v>
      </c>
      <c r="FQ38">
        <v>0.53454800000000002</v>
      </c>
      <c r="FR38">
        <v>0.327602</v>
      </c>
      <c r="FS38">
        <v>1.4753909999999999</v>
      </c>
      <c r="FT38">
        <v>8.9099999999999997E-4</v>
      </c>
      <c r="FU38">
        <v>0.46779399999999999</v>
      </c>
      <c r="FV38">
        <v>2.7299639999999998</v>
      </c>
      <c r="FW38">
        <v>1.5619069999999999</v>
      </c>
      <c r="FX38">
        <v>6.7366849999999996</v>
      </c>
      <c r="FY38">
        <v>0.97506599999999999</v>
      </c>
      <c r="FZ38">
        <v>2.1265990000000001</v>
      </c>
      <c r="GA38">
        <v>995.24530000000004</v>
      </c>
      <c r="GB38">
        <v>121.622719</v>
      </c>
      <c r="GC38">
        <v>26.381882000000001</v>
      </c>
      <c r="GD38">
        <v>38.766005999999997</v>
      </c>
      <c r="GE38">
        <v>0.53418900000000002</v>
      </c>
      <c r="GF38">
        <v>547.493469</v>
      </c>
      <c r="GG38">
        <v>332.52600100000001</v>
      </c>
      <c r="GH38">
        <v>10633.720703000001</v>
      </c>
      <c r="GI38">
        <v>455.24670400000002</v>
      </c>
      <c r="GJ38">
        <v>14608.386719</v>
      </c>
      <c r="GK38">
        <v>583.19769299999996</v>
      </c>
      <c r="GL38">
        <v>1720.4085689999999</v>
      </c>
      <c r="GM38">
        <v>8627.3164059999999</v>
      </c>
      <c r="GN38">
        <v>3049.0583499999998</v>
      </c>
      <c r="GO38">
        <v>1122.0932620000001</v>
      </c>
      <c r="GP38">
        <v>741.78539999999998</v>
      </c>
      <c r="GQ38">
        <v>1.799337</v>
      </c>
      <c r="GR38">
        <v>1.1785380000000001</v>
      </c>
      <c r="GS38">
        <v>1.3198110000000001</v>
      </c>
      <c r="GT38">
        <v>0.19056500000000001</v>
      </c>
      <c r="GU38">
        <v>0.275841</v>
      </c>
      <c r="GV38">
        <v>8.5880999999999999E-2</v>
      </c>
      <c r="GW38">
        <v>0</v>
      </c>
      <c r="GX38">
        <v>5.7598999999999997E-2</v>
      </c>
      <c r="GY38">
        <v>0.14749699999999999</v>
      </c>
      <c r="GZ38">
        <v>0</v>
      </c>
      <c r="HA38">
        <v>0.12109300000000001</v>
      </c>
      <c r="HB38">
        <v>1.7243999999999999E-2</v>
      </c>
      <c r="HC38">
        <v>23.929006999999999</v>
      </c>
      <c r="HD38">
        <v>53.179001</v>
      </c>
      <c r="HE38">
        <v>4301.8764650000003</v>
      </c>
      <c r="HF38">
        <v>315.87359600000002</v>
      </c>
      <c r="HG38">
        <v>33.950043000000001</v>
      </c>
      <c r="HH38">
        <v>8.2025849999999991</v>
      </c>
      <c r="HI38">
        <v>3.2456149999999999</v>
      </c>
      <c r="HJ38">
        <v>7.6809459999999996</v>
      </c>
      <c r="HK38">
        <v>48.422305999999999</v>
      </c>
      <c r="HL38">
        <v>1.1733020000000001</v>
      </c>
      <c r="HM38">
        <v>1.5155E-2</v>
      </c>
      <c r="HN38">
        <v>2.258E-3</v>
      </c>
      <c r="HO38">
        <v>1.435163</v>
      </c>
      <c r="HP38">
        <v>152.637573</v>
      </c>
      <c r="HQ38">
        <v>7.48048</v>
      </c>
      <c r="HR38">
        <v>33.195328000000003</v>
      </c>
      <c r="HS38">
        <v>2.5612339999999998</v>
      </c>
      <c r="HT38">
        <v>1.9594370000000001</v>
      </c>
      <c r="HU38">
        <v>3.0937589999999999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55.043396000000001</v>
      </c>
      <c r="OM38">
        <v>0</v>
      </c>
      <c r="ON38">
        <v>0</v>
      </c>
      <c r="OO38">
        <v>1.5E-5</v>
      </c>
      <c r="OP38">
        <v>9.3773429999999998</v>
      </c>
      <c r="OQ38">
        <v>50277.795637000003</v>
      </c>
    </row>
    <row r="39" spans="1:407" x14ac:dyDescent="0.2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9.4300000000000004E-4</v>
      </c>
      <c r="EY39">
        <v>5.0299999999999997E-3</v>
      </c>
      <c r="EZ39">
        <v>6.3204999999999997E-2</v>
      </c>
      <c r="FA39">
        <v>2.3758000000000001E-2</v>
      </c>
      <c r="FB39">
        <v>2.4714E-2</v>
      </c>
      <c r="FC39">
        <v>5.4520000000000002E-3</v>
      </c>
      <c r="FD39">
        <v>3.4909999999999997E-2</v>
      </c>
      <c r="FE39">
        <v>3.8700000000000002E-3</v>
      </c>
      <c r="FF39">
        <v>2.297E-3</v>
      </c>
      <c r="FG39">
        <v>2.062E-3</v>
      </c>
      <c r="FH39">
        <v>9.6299999999999999E-4</v>
      </c>
      <c r="FI39">
        <v>1.1E-5</v>
      </c>
      <c r="FJ39">
        <v>0.85222200000000004</v>
      </c>
      <c r="FK39">
        <v>8.2785999999999998E-2</v>
      </c>
      <c r="FL39">
        <v>18.181850000000001</v>
      </c>
      <c r="FM39">
        <v>0.92730900000000005</v>
      </c>
      <c r="FN39">
        <v>0.101313</v>
      </c>
      <c r="FO39">
        <v>7.1271430000000002</v>
      </c>
      <c r="FP39">
        <v>2.2244269999999999</v>
      </c>
      <c r="FQ39">
        <v>1.3365549999999999</v>
      </c>
      <c r="FR39">
        <v>0.215005</v>
      </c>
      <c r="FS39">
        <v>0.97476499999999999</v>
      </c>
      <c r="FT39">
        <v>6.5899999999999997E-4</v>
      </c>
      <c r="FU39">
        <v>1.8228999999999999E-2</v>
      </c>
      <c r="FV39">
        <v>4.4402480000000004</v>
      </c>
      <c r="FW39">
        <v>2.7002869999999999</v>
      </c>
      <c r="FX39">
        <v>6.2122109999999999</v>
      </c>
      <c r="FY39">
        <v>0.349248</v>
      </c>
      <c r="FZ39">
        <v>1.1327609999999999</v>
      </c>
      <c r="GA39">
        <v>320.63031000000001</v>
      </c>
      <c r="GB39">
        <v>153.90853899999999</v>
      </c>
      <c r="GC39">
        <v>0.53837000000000002</v>
      </c>
      <c r="GD39">
        <v>276.07281499999999</v>
      </c>
      <c r="GE39">
        <v>7.4317399999999996</v>
      </c>
      <c r="GF39">
        <v>28.349487</v>
      </c>
      <c r="GG39">
        <v>79.920974999999999</v>
      </c>
      <c r="GH39">
        <v>2547.7475589999999</v>
      </c>
      <c r="GI39">
        <v>21178.863281000002</v>
      </c>
      <c r="GJ39">
        <v>10105.539063</v>
      </c>
      <c r="GK39">
        <v>6295.0678710000002</v>
      </c>
      <c r="GL39">
        <v>5286.4516599999997</v>
      </c>
      <c r="GM39">
        <v>3658.9624020000001</v>
      </c>
      <c r="GN39">
        <v>4155.5234380000002</v>
      </c>
      <c r="GO39">
        <v>911.24383499999999</v>
      </c>
      <c r="GP39">
        <v>1657.123779</v>
      </c>
      <c r="GQ39">
        <v>19.496569000000001</v>
      </c>
      <c r="GR39">
        <v>12.770141000000001</v>
      </c>
      <c r="GS39">
        <v>14.300737</v>
      </c>
      <c r="GT39">
        <v>2.0648399999999998</v>
      </c>
      <c r="GU39">
        <v>2.988839</v>
      </c>
      <c r="GV39">
        <v>0.93055900000000003</v>
      </c>
      <c r="GW39">
        <v>0</v>
      </c>
      <c r="GX39">
        <v>0.62410500000000002</v>
      </c>
      <c r="GY39">
        <v>1.5981860000000001</v>
      </c>
      <c r="GZ39">
        <v>0</v>
      </c>
      <c r="HA39">
        <v>1.312092</v>
      </c>
      <c r="HB39">
        <v>0.18684999999999999</v>
      </c>
      <c r="HC39">
        <v>6.208869</v>
      </c>
      <c r="HD39">
        <v>15.729327</v>
      </c>
      <c r="HE39">
        <v>3675.6977539999998</v>
      </c>
      <c r="HF39">
        <v>56.170001999999997</v>
      </c>
      <c r="HG39">
        <v>665.32855199999995</v>
      </c>
      <c r="HH39">
        <v>3.0727999999999998E-2</v>
      </c>
      <c r="HI39">
        <v>0.225998</v>
      </c>
      <c r="HJ39">
        <v>0.79550699999999996</v>
      </c>
      <c r="HK39">
        <v>1.2301260000000001</v>
      </c>
      <c r="HL39">
        <v>9.3918389999999992</v>
      </c>
      <c r="HM39">
        <v>1.8325999999999999E-2</v>
      </c>
      <c r="HN39">
        <v>1.8876E-2</v>
      </c>
      <c r="HO39">
        <v>7.8298999999999994E-2</v>
      </c>
      <c r="HP39">
        <v>197.77095</v>
      </c>
      <c r="HQ39">
        <v>20.03998</v>
      </c>
      <c r="HR39">
        <v>5.3447820000000004</v>
      </c>
      <c r="HS39">
        <v>1.4144939999999999</v>
      </c>
      <c r="HT39">
        <v>85.368324000000001</v>
      </c>
      <c r="HU39">
        <v>0.83163699999999996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18.659882</v>
      </c>
      <c r="OM39">
        <v>0</v>
      </c>
      <c r="ON39">
        <v>0</v>
      </c>
      <c r="OO39">
        <v>1.1E-5</v>
      </c>
      <c r="OP39">
        <v>135.647873</v>
      </c>
      <c r="OQ39">
        <v>61662.694411999997</v>
      </c>
    </row>
    <row r="40" spans="1:407" x14ac:dyDescent="0.2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0.46811599999999998</v>
      </c>
      <c r="EY40">
        <v>1.9394039999999999</v>
      </c>
      <c r="EZ40">
        <v>74.539169000000001</v>
      </c>
      <c r="FA40">
        <v>19.456623</v>
      </c>
      <c r="FB40">
        <v>14.208491</v>
      </c>
      <c r="FC40">
        <v>2.2113000000000001E-2</v>
      </c>
      <c r="FD40">
        <v>0.13166900000000001</v>
      </c>
      <c r="FE40">
        <v>1.277379</v>
      </c>
      <c r="FF40">
        <v>25.368728999999998</v>
      </c>
      <c r="FG40">
        <v>20.076014000000001</v>
      </c>
      <c r="FH40">
        <v>14.073880000000001</v>
      </c>
      <c r="FI40">
        <v>3.6094000000000001E-2</v>
      </c>
      <c r="FJ40">
        <v>2.8264420000000001</v>
      </c>
      <c r="FK40">
        <v>1.7396999999999999E-2</v>
      </c>
      <c r="FL40">
        <v>212.45938100000001</v>
      </c>
      <c r="FM40">
        <v>337.29775999999998</v>
      </c>
      <c r="FN40">
        <v>44.547417000000003</v>
      </c>
      <c r="FO40">
        <v>13.276422</v>
      </c>
      <c r="FP40">
        <v>8.9759829999999994</v>
      </c>
      <c r="FQ40">
        <v>13.691632999999999</v>
      </c>
      <c r="FR40">
        <v>5.0259099999999997</v>
      </c>
      <c r="FS40">
        <v>68.676529000000002</v>
      </c>
      <c r="FT40">
        <v>6.2623999999999999E-2</v>
      </c>
      <c r="FU40">
        <v>0.194438</v>
      </c>
      <c r="FV40">
        <v>256.72015399999998</v>
      </c>
      <c r="FW40">
        <v>236.151276</v>
      </c>
      <c r="FX40">
        <v>11.327394</v>
      </c>
      <c r="FY40">
        <v>1.5530060000000001</v>
      </c>
      <c r="FZ40">
        <v>26.295528000000001</v>
      </c>
      <c r="GA40">
        <v>1927.856812</v>
      </c>
      <c r="GB40">
        <v>229.35882599999999</v>
      </c>
      <c r="GC40">
        <v>78.747017</v>
      </c>
      <c r="GD40">
        <v>567.14099099999999</v>
      </c>
      <c r="GE40">
        <v>237.028122</v>
      </c>
      <c r="GF40">
        <v>391.53338600000001</v>
      </c>
      <c r="GG40">
        <v>144.98852500000001</v>
      </c>
      <c r="GH40">
        <v>628.52191200000004</v>
      </c>
      <c r="GI40">
        <v>82.007912000000005</v>
      </c>
      <c r="GJ40">
        <v>3009.2260740000002</v>
      </c>
      <c r="GK40">
        <v>1177.1798100000001</v>
      </c>
      <c r="GL40">
        <v>842.72766100000001</v>
      </c>
      <c r="GM40">
        <v>3386.414307</v>
      </c>
      <c r="GN40">
        <v>3935.5952149999998</v>
      </c>
      <c r="GO40">
        <v>1542.759888</v>
      </c>
      <c r="GP40">
        <v>975.47113000000002</v>
      </c>
      <c r="GQ40">
        <v>16.038843</v>
      </c>
      <c r="GR40">
        <v>10.50535</v>
      </c>
      <c r="GS40">
        <v>11.764495</v>
      </c>
      <c r="GT40">
        <v>1.6986410000000001</v>
      </c>
      <c r="GU40">
        <v>2.4587629999999998</v>
      </c>
      <c r="GV40">
        <v>0.76552399999999998</v>
      </c>
      <c r="GW40">
        <v>0</v>
      </c>
      <c r="GX40">
        <v>0.51341999999999999</v>
      </c>
      <c r="GY40">
        <v>1.314746</v>
      </c>
      <c r="GZ40">
        <v>0</v>
      </c>
      <c r="HA40">
        <v>1.0793919999999999</v>
      </c>
      <c r="HB40">
        <v>0.15371199999999999</v>
      </c>
      <c r="HC40">
        <v>9.4615329999999993</v>
      </c>
      <c r="HD40">
        <v>49.340549000000003</v>
      </c>
      <c r="HE40">
        <v>13305.621094</v>
      </c>
      <c r="HF40">
        <v>1875.3358149999999</v>
      </c>
      <c r="HG40">
        <v>1118.344971</v>
      </c>
      <c r="HH40">
        <v>99.051734999999994</v>
      </c>
      <c r="HI40">
        <v>74.802574000000007</v>
      </c>
      <c r="HJ40">
        <v>39.793430000000001</v>
      </c>
      <c r="HK40">
        <v>294.87304699999999</v>
      </c>
      <c r="HL40">
        <v>108.71328699999999</v>
      </c>
      <c r="HM40">
        <v>354.71044899999998</v>
      </c>
      <c r="HN40">
        <v>129.10510300000001</v>
      </c>
      <c r="HO40">
        <v>51.682704999999999</v>
      </c>
      <c r="HP40">
        <v>793.24774200000002</v>
      </c>
      <c r="HQ40">
        <v>383.66342200000003</v>
      </c>
      <c r="HR40">
        <v>1137.395996</v>
      </c>
      <c r="HS40">
        <v>83.820815999999994</v>
      </c>
      <c r="HT40">
        <v>169.69032300000001</v>
      </c>
      <c r="HU40">
        <v>73.942466999999994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4783.9833980000003</v>
      </c>
      <c r="OM40">
        <v>0</v>
      </c>
      <c r="ON40">
        <v>0</v>
      </c>
      <c r="OO40">
        <v>4.9132000000000002E-2</v>
      </c>
      <c r="OP40">
        <v>2724.4580080000001</v>
      </c>
      <c r="OQ40">
        <v>48274.635044000002</v>
      </c>
    </row>
    <row r="41" spans="1:407" x14ac:dyDescent="0.2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1.4293E-2</v>
      </c>
      <c r="EY41">
        <v>3.0393E-2</v>
      </c>
      <c r="EZ41">
        <v>0.23245099999999999</v>
      </c>
      <c r="FA41">
        <v>41.029902999999997</v>
      </c>
      <c r="FB41">
        <v>60.028652000000001</v>
      </c>
      <c r="FC41">
        <v>2.4781240000000002</v>
      </c>
      <c r="FD41">
        <v>6.2201610000000001</v>
      </c>
      <c r="FE41">
        <v>2.529E-2</v>
      </c>
      <c r="FF41">
        <v>5.4724950000000003</v>
      </c>
      <c r="FG41">
        <v>3.9105000000000001E-2</v>
      </c>
      <c r="FH41">
        <v>0.64364900000000003</v>
      </c>
      <c r="FI41">
        <v>1.413E-3</v>
      </c>
      <c r="FJ41">
        <v>2.0536080000000001</v>
      </c>
      <c r="FK41">
        <v>8.8324E-2</v>
      </c>
      <c r="FL41">
        <v>273.660706</v>
      </c>
      <c r="FM41">
        <v>105.53381299999999</v>
      </c>
      <c r="FN41">
        <v>13.835516999999999</v>
      </c>
      <c r="FO41">
        <v>23.786975999999999</v>
      </c>
      <c r="FP41">
        <v>68.755431999999999</v>
      </c>
      <c r="FQ41">
        <v>48.885952000000003</v>
      </c>
      <c r="FR41">
        <v>26.785582000000002</v>
      </c>
      <c r="FS41">
        <v>77.417312999999993</v>
      </c>
      <c r="FT41">
        <v>9.5363000000000003E-2</v>
      </c>
      <c r="FU41">
        <v>0.38635199999999997</v>
      </c>
      <c r="FV41">
        <v>414.481537</v>
      </c>
      <c r="FW41">
        <v>111.165314</v>
      </c>
      <c r="FX41">
        <v>685.74499500000002</v>
      </c>
      <c r="FY41">
        <v>252.61209099999999</v>
      </c>
      <c r="FZ41">
        <v>4.6758319999999998</v>
      </c>
      <c r="GA41">
        <v>94.550995</v>
      </c>
      <c r="GB41">
        <v>2220.8217770000001</v>
      </c>
      <c r="GC41">
        <v>6.1989739999999998</v>
      </c>
      <c r="GD41">
        <v>172.76937899999999</v>
      </c>
      <c r="GE41">
        <v>95.507080000000002</v>
      </c>
      <c r="GF41">
        <v>118.27256800000001</v>
      </c>
      <c r="GG41">
        <v>60.097861999999999</v>
      </c>
      <c r="GH41">
        <v>72.834564</v>
      </c>
      <c r="GI41">
        <v>2900.033203</v>
      </c>
      <c r="GJ41">
        <v>1060.7517089999999</v>
      </c>
      <c r="GK41">
        <v>80580.054688000004</v>
      </c>
      <c r="GL41">
        <v>6843.1616210000002</v>
      </c>
      <c r="GM41">
        <v>12071.113281</v>
      </c>
      <c r="GN41">
        <v>8043.7485349999997</v>
      </c>
      <c r="GO41">
        <v>1272.8276370000001</v>
      </c>
      <c r="GP41">
        <v>3406.3002929999998</v>
      </c>
      <c r="GQ41">
        <v>384.31091300000003</v>
      </c>
      <c r="GR41">
        <v>251.721451</v>
      </c>
      <c r="GS41">
        <v>281.89202899999998</v>
      </c>
      <c r="GT41">
        <v>40.701492000000002</v>
      </c>
      <c r="GU41">
        <v>58.91507</v>
      </c>
      <c r="GV41">
        <v>18.342884000000002</v>
      </c>
      <c r="GW41">
        <v>0</v>
      </c>
      <c r="GX41">
        <v>12.302168999999999</v>
      </c>
      <c r="GY41">
        <v>31.502929999999999</v>
      </c>
      <c r="GZ41">
        <v>0</v>
      </c>
      <c r="HA41">
        <v>25.863541000000001</v>
      </c>
      <c r="HB41">
        <v>3.6831209999999999</v>
      </c>
      <c r="HC41">
        <v>145.90193199999999</v>
      </c>
      <c r="HD41">
        <v>59.226726999999997</v>
      </c>
      <c r="HE41">
        <v>2887.343018</v>
      </c>
      <c r="HF41">
        <v>8107.279297</v>
      </c>
      <c r="HG41">
        <v>2049.8247070000002</v>
      </c>
      <c r="HH41">
        <v>87.551406999999998</v>
      </c>
      <c r="HI41">
        <v>33.603146000000002</v>
      </c>
      <c r="HJ41">
        <v>88.558441000000002</v>
      </c>
      <c r="HK41">
        <v>156.62780799999999</v>
      </c>
      <c r="HL41">
        <v>16704.539063</v>
      </c>
      <c r="HM41">
        <v>1956.3432620000001</v>
      </c>
      <c r="HN41">
        <v>554.81030299999998</v>
      </c>
      <c r="HO41">
        <v>274.04174799999998</v>
      </c>
      <c r="HP41">
        <v>19803.494140999999</v>
      </c>
      <c r="HQ41">
        <v>1024.846313</v>
      </c>
      <c r="HR41">
        <v>2890.6416020000001</v>
      </c>
      <c r="HS41">
        <v>954.61956799999996</v>
      </c>
      <c r="HT41">
        <v>310.030396</v>
      </c>
      <c r="HU41">
        <v>40.903815999999999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63077.816405999998</v>
      </c>
      <c r="OM41">
        <v>0</v>
      </c>
      <c r="ON41">
        <v>0</v>
      </c>
      <c r="OO41">
        <v>4.7234610000000004</v>
      </c>
      <c r="OP41">
        <v>78596.140625</v>
      </c>
      <c r="OQ41">
        <v>322163.32758400001</v>
      </c>
    </row>
    <row r="42" spans="1:407" x14ac:dyDescent="0.2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0.38718999999999998</v>
      </c>
      <c r="EY42">
        <v>2.6720600000000001</v>
      </c>
      <c r="EZ42">
        <v>11.585146999999999</v>
      </c>
      <c r="FA42">
        <v>31.461441000000001</v>
      </c>
      <c r="FB42">
        <v>6.6773980000000002</v>
      </c>
      <c r="FC42">
        <v>4.1086720000000003</v>
      </c>
      <c r="FD42">
        <v>6.6725580000000004</v>
      </c>
      <c r="FE42">
        <v>13.564149</v>
      </c>
      <c r="FF42">
        <v>135.29844700000001</v>
      </c>
      <c r="FG42">
        <v>68.547614999999993</v>
      </c>
      <c r="FH42">
        <v>32.661461000000003</v>
      </c>
      <c r="FI42">
        <v>7.4635999999999994E-2</v>
      </c>
      <c r="FJ42">
        <v>21.505231999999999</v>
      </c>
      <c r="FK42">
        <v>1.8111660000000001</v>
      </c>
      <c r="FL42">
        <v>1326.966919</v>
      </c>
      <c r="FM42">
        <v>3.4536639999999998</v>
      </c>
      <c r="FN42">
        <v>0.52433799999999997</v>
      </c>
      <c r="FO42">
        <v>141.940079</v>
      </c>
      <c r="FP42">
        <v>3.8063E-2</v>
      </c>
      <c r="FQ42">
        <v>2.563E-2</v>
      </c>
      <c r="FR42">
        <v>2.9447999999999998E-2</v>
      </c>
      <c r="FS42">
        <v>0.17165800000000001</v>
      </c>
      <c r="FT42">
        <v>1.3929999999999999E-3</v>
      </c>
      <c r="FU42">
        <v>1.0985999999999999E-2</v>
      </c>
      <c r="FV42">
        <v>0.20938200000000001</v>
      </c>
      <c r="FW42">
        <v>0.71798899999999999</v>
      </c>
      <c r="FX42">
        <v>0.22770299999999999</v>
      </c>
      <c r="FY42">
        <v>0.58188700000000004</v>
      </c>
      <c r="FZ42">
        <v>2.346E-3</v>
      </c>
      <c r="GA42">
        <v>15.316392</v>
      </c>
      <c r="GB42">
        <v>4.344646</v>
      </c>
      <c r="GC42">
        <v>23.097887</v>
      </c>
      <c r="GD42">
        <v>146.965698</v>
      </c>
      <c r="GE42">
        <v>3.3397109999999999</v>
      </c>
      <c r="GF42">
        <v>92.855819999999994</v>
      </c>
      <c r="GG42">
        <v>38.023269999999997</v>
      </c>
      <c r="GH42">
        <v>1478.763428</v>
      </c>
      <c r="GI42">
        <v>134.32609600000001</v>
      </c>
      <c r="GJ42">
        <v>298.62554899999998</v>
      </c>
      <c r="GK42">
        <v>723.459473</v>
      </c>
      <c r="GL42">
        <v>11324.438477</v>
      </c>
      <c r="GM42">
        <v>3784.3317870000001</v>
      </c>
      <c r="GN42">
        <v>9840.2109380000002</v>
      </c>
      <c r="GO42">
        <v>1950.962769</v>
      </c>
      <c r="GP42">
        <v>245.90382399999999</v>
      </c>
      <c r="GQ42">
        <v>125.518883</v>
      </c>
      <c r="GR42">
        <v>82.214134000000001</v>
      </c>
      <c r="GS42">
        <v>92.068077000000002</v>
      </c>
      <c r="GT42">
        <v>13.293419999999999</v>
      </c>
      <c r="GU42">
        <v>19.242107000000001</v>
      </c>
      <c r="GV42">
        <v>5.9909290000000004</v>
      </c>
      <c r="GW42">
        <v>0</v>
      </c>
      <c r="GX42">
        <v>4.0179819999999999</v>
      </c>
      <c r="GY42">
        <v>10.289097</v>
      </c>
      <c r="GZ42">
        <v>0</v>
      </c>
      <c r="HA42">
        <v>8.4472299999999994</v>
      </c>
      <c r="HB42">
        <v>1.2029350000000001</v>
      </c>
      <c r="HC42">
        <v>1.770472</v>
      </c>
      <c r="HD42">
        <v>11.840631</v>
      </c>
      <c r="HE42">
        <v>20502.275390999999</v>
      </c>
      <c r="HF42">
        <v>1153.866943</v>
      </c>
      <c r="HG42">
        <v>300.93454000000003</v>
      </c>
      <c r="HH42">
        <v>412.006439</v>
      </c>
      <c r="HI42">
        <v>178.22051999999999</v>
      </c>
      <c r="HJ42">
        <v>19.361733999999998</v>
      </c>
      <c r="HK42">
        <v>383.01730300000003</v>
      </c>
      <c r="HL42">
        <v>320.45654300000001</v>
      </c>
      <c r="HM42">
        <v>47.158057999999997</v>
      </c>
      <c r="HN42">
        <v>2.3549720000000001</v>
      </c>
      <c r="HO42">
        <v>34.71452</v>
      </c>
      <c r="HP42">
        <v>3540.4011230000001</v>
      </c>
      <c r="HQ42">
        <v>486.04757699999999</v>
      </c>
      <c r="HR42">
        <v>80.706123000000005</v>
      </c>
      <c r="HS42">
        <v>146.30488600000001</v>
      </c>
      <c r="HT42">
        <v>59.169373</v>
      </c>
      <c r="HU42">
        <v>4.1151999999999997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26176.679688</v>
      </c>
      <c r="OM42">
        <v>0</v>
      </c>
      <c r="ON42">
        <v>0</v>
      </c>
      <c r="OO42">
        <v>2.1817579999999999</v>
      </c>
      <c r="OP42">
        <v>39945.71875</v>
      </c>
      <c r="OQ42">
        <v>126088.481759</v>
      </c>
    </row>
    <row r="43" spans="1:407" x14ac:dyDescent="0.2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14.513301</v>
      </c>
      <c r="EY43">
        <v>63.354652000000002</v>
      </c>
      <c r="EZ43">
        <v>332.99032599999998</v>
      </c>
      <c r="FA43">
        <v>119.61286200000001</v>
      </c>
      <c r="FB43">
        <v>213.00392199999999</v>
      </c>
      <c r="FC43">
        <v>6.3595889999999997</v>
      </c>
      <c r="FD43">
        <v>15.372392</v>
      </c>
      <c r="FE43">
        <v>21.789434</v>
      </c>
      <c r="FF43">
        <v>173.515411</v>
      </c>
      <c r="FG43">
        <v>142.89033499999999</v>
      </c>
      <c r="FH43">
        <v>49.400084999999997</v>
      </c>
      <c r="FI43">
        <v>0.477989</v>
      </c>
      <c r="FJ43">
        <v>59.145015999999998</v>
      </c>
      <c r="FK43">
        <v>0.37334600000000001</v>
      </c>
      <c r="FL43">
        <v>924.93890399999998</v>
      </c>
      <c r="FM43">
        <v>327.36505099999999</v>
      </c>
      <c r="FN43">
        <v>38.665615000000003</v>
      </c>
      <c r="FO43">
        <v>860.98608400000001</v>
      </c>
      <c r="FP43">
        <v>4.1000360000000002</v>
      </c>
      <c r="FQ43">
        <v>4.0991200000000001</v>
      </c>
      <c r="FR43">
        <v>0.29698200000000002</v>
      </c>
      <c r="FS43">
        <v>1.6328290000000001</v>
      </c>
      <c r="FT43">
        <v>5.7159999999999997E-3</v>
      </c>
      <c r="FU43">
        <v>0.59857000000000005</v>
      </c>
      <c r="FV43">
        <v>7.7732000000000001</v>
      </c>
      <c r="FW43">
        <v>8.7089409999999994</v>
      </c>
      <c r="FX43">
        <v>63.262051</v>
      </c>
      <c r="FY43">
        <v>21.359501000000002</v>
      </c>
      <c r="FZ43">
        <v>2.199227</v>
      </c>
      <c r="GA43">
        <v>135.86068700000001</v>
      </c>
      <c r="GB43">
        <v>93.743606999999997</v>
      </c>
      <c r="GC43">
        <v>56.469405999999999</v>
      </c>
      <c r="GD43">
        <v>439.27612299999998</v>
      </c>
      <c r="GE43">
        <v>29.498166999999999</v>
      </c>
      <c r="GF43">
        <v>801.95007299999997</v>
      </c>
      <c r="GG43">
        <v>278.20822099999998</v>
      </c>
      <c r="GH43">
        <v>1200.7270510000001</v>
      </c>
      <c r="GI43">
        <v>564.68072500000005</v>
      </c>
      <c r="GJ43">
        <v>782.71734600000002</v>
      </c>
      <c r="GK43">
        <v>271.64547700000003</v>
      </c>
      <c r="GL43">
        <v>653.51721199999997</v>
      </c>
      <c r="GM43">
        <v>13027.820312</v>
      </c>
      <c r="GN43">
        <v>3114.6047359999998</v>
      </c>
      <c r="GO43">
        <v>2702.8503420000002</v>
      </c>
      <c r="GP43">
        <v>150.02581799999999</v>
      </c>
      <c r="GQ43">
        <v>120.636116</v>
      </c>
      <c r="GR43">
        <v>79.015952999999996</v>
      </c>
      <c r="GS43">
        <v>88.486564999999999</v>
      </c>
      <c r="GT43">
        <v>12.776297</v>
      </c>
      <c r="GU43">
        <v>18.493577999999999</v>
      </c>
      <c r="GV43">
        <v>5.7578779999999998</v>
      </c>
      <c r="GW43">
        <v>0</v>
      </c>
      <c r="GX43">
        <v>3.8616820000000001</v>
      </c>
      <c r="GY43">
        <v>9.8888440000000006</v>
      </c>
      <c r="GZ43">
        <v>0</v>
      </c>
      <c r="HA43">
        <v>8.1186279999999993</v>
      </c>
      <c r="HB43">
        <v>1.1561399999999999</v>
      </c>
      <c r="HC43">
        <v>207.112854</v>
      </c>
      <c r="HD43">
        <v>150.18382299999999</v>
      </c>
      <c r="HE43">
        <v>7622.392578</v>
      </c>
      <c r="HF43">
        <v>413.91296399999999</v>
      </c>
      <c r="HG43">
        <v>66.946678000000006</v>
      </c>
      <c r="HH43">
        <v>101.55880000000001</v>
      </c>
      <c r="HI43">
        <v>106.364029</v>
      </c>
      <c r="HJ43">
        <v>30.926932999999998</v>
      </c>
      <c r="HK43">
        <v>281.99697900000001</v>
      </c>
      <c r="HL43">
        <v>91.011688000000007</v>
      </c>
      <c r="HM43">
        <v>44.915461999999998</v>
      </c>
      <c r="HN43">
        <v>8.9717660000000006</v>
      </c>
      <c r="HO43">
        <v>60.605235999999998</v>
      </c>
      <c r="HP43">
        <v>5244.4770509999998</v>
      </c>
      <c r="HQ43">
        <v>156.063751</v>
      </c>
      <c r="HR43">
        <v>1518.8992920000001</v>
      </c>
      <c r="HS43">
        <v>260.23449699999998</v>
      </c>
      <c r="HT43">
        <v>1382.212769</v>
      </c>
      <c r="HU43">
        <v>21.319405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32624.466797000001</v>
      </c>
      <c r="OM43">
        <v>0</v>
      </c>
      <c r="ON43">
        <v>0</v>
      </c>
      <c r="OO43">
        <v>2.5686089999999999</v>
      </c>
      <c r="OP43">
        <v>83155.84375</v>
      </c>
      <c r="OQ43">
        <v>161683.56318200001</v>
      </c>
    </row>
    <row r="44" spans="1:407" x14ac:dyDescent="0.2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0.471858</v>
      </c>
      <c r="EY44">
        <v>1.9826870000000001</v>
      </c>
      <c r="EZ44">
        <v>16.679625999999999</v>
      </c>
      <c r="FA44">
        <v>9.6751079999999998</v>
      </c>
      <c r="FB44">
        <v>9.2833989999999993</v>
      </c>
      <c r="FC44">
        <v>0.129554</v>
      </c>
      <c r="FD44">
        <v>2.452423</v>
      </c>
      <c r="FE44">
        <v>2.2313529999999999</v>
      </c>
      <c r="FF44">
        <v>13.232127999999999</v>
      </c>
      <c r="FG44">
        <v>4.9282469999999998</v>
      </c>
      <c r="FH44">
        <v>5.2578300000000002</v>
      </c>
      <c r="FI44">
        <v>3.7316000000000002E-2</v>
      </c>
      <c r="FJ44">
        <v>21.011579999999999</v>
      </c>
      <c r="FK44">
        <v>1.8833800000000001</v>
      </c>
      <c r="FL44">
        <v>38.104328000000002</v>
      </c>
      <c r="FM44">
        <v>44.487578999999997</v>
      </c>
      <c r="FN44">
        <v>5.5487919999999997</v>
      </c>
      <c r="FO44">
        <v>38.618546000000002</v>
      </c>
      <c r="FP44">
        <v>17.405436000000002</v>
      </c>
      <c r="FQ44">
        <v>11.013487</v>
      </c>
      <c r="FR44">
        <v>4.9909379999999999</v>
      </c>
      <c r="FS44">
        <v>39.356231999999999</v>
      </c>
      <c r="FT44">
        <v>5.2624999999999998E-2</v>
      </c>
      <c r="FU44">
        <v>0.41977700000000001</v>
      </c>
      <c r="FV44">
        <v>244.552246</v>
      </c>
      <c r="FW44">
        <v>42.943095999999997</v>
      </c>
      <c r="FX44">
        <v>26.661722000000001</v>
      </c>
      <c r="FY44">
        <v>16.512582999999999</v>
      </c>
      <c r="FZ44">
        <v>0.73287000000000002</v>
      </c>
      <c r="GA44">
        <v>262.55496199999999</v>
      </c>
      <c r="GB44">
        <v>41.295959000000003</v>
      </c>
      <c r="GC44">
        <v>20.592268000000001</v>
      </c>
      <c r="GD44">
        <v>22.365444</v>
      </c>
      <c r="GE44">
        <v>8.340166</v>
      </c>
      <c r="GF44">
        <v>41.766418000000002</v>
      </c>
      <c r="GG44">
        <v>48.288437000000002</v>
      </c>
      <c r="GH44">
        <v>10.941326999999999</v>
      </c>
      <c r="GI44">
        <v>16.436395999999998</v>
      </c>
      <c r="GJ44">
        <v>174.54325900000001</v>
      </c>
      <c r="GK44">
        <v>46.195777999999997</v>
      </c>
      <c r="GL44">
        <v>59.641060000000003</v>
      </c>
      <c r="GM44">
        <v>474.35244799999998</v>
      </c>
      <c r="GN44">
        <v>48267.652344000002</v>
      </c>
      <c r="GO44">
        <v>1550.4442140000001</v>
      </c>
      <c r="GP44">
        <v>43.234248999999998</v>
      </c>
      <c r="GQ44">
        <v>3.7178749999999998</v>
      </c>
      <c r="GR44">
        <v>2.4351470000000002</v>
      </c>
      <c r="GS44">
        <v>2.7270560000000001</v>
      </c>
      <c r="GT44">
        <v>0.39375399999999999</v>
      </c>
      <c r="GU44">
        <v>0.56995499999999999</v>
      </c>
      <c r="GV44">
        <v>0.177452</v>
      </c>
      <c r="GW44">
        <v>0</v>
      </c>
      <c r="GX44">
        <v>0.11901299999999999</v>
      </c>
      <c r="GY44">
        <v>0.30476500000000001</v>
      </c>
      <c r="GZ44">
        <v>0</v>
      </c>
      <c r="HA44">
        <v>0.25020799999999999</v>
      </c>
      <c r="HB44">
        <v>3.5631000000000003E-2</v>
      </c>
      <c r="HC44">
        <v>7.1821099999999998</v>
      </c>
      <c r="HD44">
        <v>423.09646600000002</v>
      </c>
      <c r="HE44">
        <v>395.15643299999999</v>
      </c>
      <c r="HF44">
        <v>15282.523438</v>
      </c>
      <c r="HG44">
        <v>164.73255900000001</v>
      </c>
      <c r="HH44">
        <v>587.091003</v>
      </c>
      <c r="HI44">
        <v>5.2208220000000001</v>
      </c>
      <c r="HJ44">
        <v>22.535464999999999</v>
      </c>
      <c r="HK44">
        <v>332.99169899999998</v>
      </c>
      <c r="HL44">
        <v>25.172564000000001</v>
      </c>
      <c r="HM44">
        <v>208.51295500000001</v>
      </c>
      <c r="HN44">
        <v>57.886955</v>
      </c>
      <c r="HO44">
        <v>4.718375</v>
      </c>
      <c r="HP44">
        <v>1025.8767089999999</v>
      </c>
      <c r="HQ44">
        <v>2336.1853030000002</v>
      </c>
      <c r="HR44">
        <v>570.10730000000001</v>
      </c>
      <c r="HS44">
        <v>237.17527799999999</v>
      </c>
      <c r="HT44">
        <v>1200.5058590000001</v>
      </c>
      <c r="HU44">
        <v>0.50936800000000004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103471.132812</v>
      </c>
      <c r="OM44">
        <v>0</v>
      </c>
      <c r="ON44">
        <v>0</v>
      </c>
      <c r="OO44">
        <v>4.2621250000000002</v>
      </c>
      <c r="OP44">
        <v>100111.101563</v>
      </c>
      <c r="OQ44">
        <v>278193.70949199999</v>
      </c>
    </row>
    <row r="45" spans="1:407" x14ac:dyDescent="0.2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6.4689999999999999E-3</v>
      </c>
      <c r="EY45">
        <v>0.11129</v>
      </c>
      <c r="EZ45">
        <v>0.38799400000000001</v>
      </c>
      <c r="FA45">
        <v>0.44102400000000003</v>
      </c>
      <c r="FB45">
        <v>0.18240700000000001</v>
      </c>
      <c r="FC45">
        <v>0.10453</v>
      </c>
      <c r="FD45">
        <v>0.60261299999999995</v>
      </c>
      <c r="FE45">
        <v>0.128638</v>
      </c>
      <c r="FF45">
        <v>1.4350999999999999E-2</v>
      </c>
      <c r="FG45">
        <v>1.7186E-2</v>
      </c>
      <c r="FH45">
        <v>5.9239999999999996E-3</v>
      </c>
      <c r="FI45">
        <v>5.7000000000000003E-5</v>
      </c>
      <c r="FJ45">
        <v>1.7243360000000001</v>
      </c>
      <c r="FK45">
        <v>0.551616</v>
      </c>
      <c r="FL45">
        <v>5.2349610000000002</v>
      </c>
      <c r="FM45">
        <v>4.4572079999999996</v>
      </c>
      <c r="FN45">
        <v>7.5322E-2</v>
      </c>
      <c r="FO45">
        <v>3.3967160000000001</v>
      </c>
      <c r="FP45">
        <v>1.168887</v>
      </c>
      <c r="FQ45">
        <v>1.2440739999999999</v>
      </c>
      <c r="FR45">
        <v>0.54297700000000004</v>
      </c>
      <c r="FS45">
        <v>0.61085100000000003</v>
      </c>
      <c r="FT45">
        <v>5.607E-3</v>
      </c>
      <c r="FU45">
        <v>0.37160900000000002</v>
      </c>
      <c r="FV45">
        <v>5.291588</v>
      </c>
      <c r="FW45">
        <v>1.701268</v>
      </c>
      <c r="FX45">
        <v>11.631957999999999</v>
      </c>
      <c r="FY45">
        <v>1.914766</v>
      </c>
      <c r="FZ45">
        <v>0.142156</v>
      </c>
      <c r="GA45">
        <v>1.726971</v>
      </c>
      <c r="GB45">
        <v>6.1250429999999998</v>
      </c>
      <c r="GC45">
        <v>0.205877</v>
      </c>
      <c r="GD45">
        <v>9.7516929999999995</v>
      </c>
      <c r="GE45">
        <v>0.25311699999999998</v>
      </c>
      <c r="GF45">
        <v>4.4665249999999999</v>
      </c>
      <c r="GG45">
        <v>3.065534</v>
      </c>
      <c r="GH45">
        <v>7.7370640000000002</v>
      </c>
      <c r="GI45">
        <v>3.7576860000000001</v>
      </c>
      <c r="GJ45">
        <v>32.385745999999997</v>
      </c>
      <c r="GK45">
        <v>77.047507999999993</v>
      </c>
      <c r="GL45">
        <v>90.130439999999993</v>
      </c>
      <c r="GM45">
        <v>376.35272200000003</v>
      </c>
      <c r="GN45">
        <v>171.932388</v>
      </c>
      <c r="GO45">
        <v>27135.208984000001</v>
      </c>
      <c r="GP45">
        <v>349.33801299999999</v>
      </c>
      <c r="GQ45">
        <v>0.19159899999999999</v>
      </c>
      <c r="GR45">
        <v>0.12549399999999999</v>
      </c>
      <c r="GS45">
        <v>0.140537</v>
      </c>
      <c r="GT45">
        <v>2.0292000000000001E-2</v>
      </c>
      <c r="GU45">
        <v>2.9371999999999999E-2</v>
      </c>
      <c r="GV45">
        <v>9.1450000000000004E-3</v>
      </c>
      <c r="GW45">
        <v>0</v>
      </c>
      <c r="GX45">
        <v>6.1330000000000004E-3</v>
      </c>
      <c r="GY45">
        <v>1.5706000000000001E-2</v>
      </c>
      <c r="GZ45">
        <v>0</v>
      </c>
      <c r="HA45">
        <v>1.2893999999999999E-2</v>
      </c>
      <c r="HB45">
        <v>1.836E-3</v>
      </c>
      <c r="HC45">
        <v>0.29657099999999997</v>
      </c>
      <c r="HD45">
        <v>9.7236600000000006</v>
      </c>
      <c r="HE45">
        <v>206.632507</v>
      </c>
      <c r="HF45">
        <v>257.19326799999999</v>
      </c>
      <c r="HG45">
        <v>53.047168999999997</v>
      </c>
      <c r="HH45">
        <v>712.41351299999997</v>
      </c>
      <c r="HI45">
        <v>51.944408000000003</v>
      </c>
      <c r="HJ45">
        <v>1920.9857179999999</v>
      </c>
      <c r="HK45">
        <v>32.183124999999997</v>
      </c>
      <c r="HL45">
        <v>11.115501</v>
      </c>
      <c r="HM45">
        <v>3.4203350000000001</v>
      </c>
      <c r="HN45">
        <v>13.261398</v>
      </c>
      <c r="HO45">
        <v>0.63541999999999998</v>
      </c>
      <c r="HP45">
        <v>409.98245200000002</v>
      </c>
      <c r="HQ45">
        <v>111.63162199999999</v>
      </c>
      <c r="HR45">
        <v>4987.2392579999996</v>
      </c>
      <c r="HS45">
        <v>32.255794999999999</v>
      </c>
      <c r="HT45">
        <v>14.956151</v>
      </c>
      <c r="HU45">
        <v>0.14380699999999999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8696.9228519999997</v>
      </c>
      <c r="OM45">
        <v>0</v>
      </c>
      <c r="ON45">
        <v>0</v>
      </c>
      <c r="OO45">
        <v>3.0022440000000001</v>
      </c>
      <c r="OP45">
        <v>22690.785156000002</v>
      </c>
      <c r="OQ45">
        <v>68531.878635999994</v>
      </c>
    </row>
    <row r="46" spans="1:407" x14ac:dyDescent="0.2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2.7495609999999999</v>
      </c>
      <c r="EY46">
        <v>8.1721350000000008</v>
      </c>
      <c r="EZ46">
        <v>36.727169000000004</v>
      </c>
      <c r="FA46">
        <v>35.197040999999999</v>
      </c>
      <c r="FB46">
        <v>12.439730000000001</v>
      </c>
      <c r="FC46">
        <v>2.4178139999999999</v>
      </c>
      <c r="FD46">
        <v>6.2039280000000003</v>
      </c>
      <c r="FE46">
        <v>17.864649</v>
      </c>
      <c r="FF46">
        <v>17.563922999999999</v>
      </c>
      <c r="FG46">
        <v>4.2677209999999999</v>
      </c>
      <c r="FH46">
        <v>27.621245999999999</v>
      </c>
      <c r="FI46">
        <v>3.2087999999999998E-2</v>
      </c>
      <c r="FJ46">
        <v>34.746693</v>
      </c>
      <c r="FK46">
        <v>4.5445489999999999</v>
      </c>
      <c r="FL46">
        <v>1231.258057</v>
      </c>
      <c r="FM46">
        <v>742.30011000000002</v>
      </c>
      <c r="FN46">
        <v>98.069312999999994</v>
      </c>
      <c r="FO46">
        <v>534.45916699999998</v>
      </c>
      <c r="FP46">
        <v>3.338228</v>
      </c>
      <c r="FQ46">
        <v>1.4789270000000001</v>
      </c>
      <c r="FR46">
        <v>0.79993300000000001</v>
      </c>
      <c r="FS46">
        <v>3.617086</v>
      </c>
      <c r="FT46">
        <v>1.8488999999999998E-2</v>
      </c>
      <c r="FU46">
        <v>1.0019720000000001</v>
      </c>
      <c r="FV46">
        <v>18.871383999999999</v>
      </c>
      <c r="FW46">
        <v>57.956592999999998</v>
      </c>
      <c r="FX46">
        <v>6.0334589999999997</v>
      </c>
      <c r="FY46">
        <v>463.15390000000002</v>
      </c>
      <c r="FZ46">
        <v>13.473756</v>
      </c>
      <c r="GA46">
        <v>432.92639200000002</v>
      </c>
      <c r="GB46">
        <v>52.045406</v>
      </c>
      <c r="GC46">
        <v>1.183835</v>
      </c>
      <c r="GD46">
        <v>366.247162</v>
      </c>
      <c r="GE46">
        <v>97.732902999999993</v>
      </c>
      <c r="GF46">
        <v>167.729355</v>
      </c>
      <c r="GG46">
        <v>105.028412</v>
      </c>
      <c r="GH46">
        <v>718.92627000000005</v>
      </c>
      <c r="GI46">
        <v>683.821594</v>
      </c>
      <c r="GJ46">
        <v>172.660629</v>
      </c>
      <c r="GK46">
        <v>420.23519900000002</v>
      </c>
      <c r="GL46">
        <v>494.118225</v>
      </c>
      <c r="GM46">
        <v>581.77948000000004</v>
      </c>
      <c r="GN46">
        <v>346.47579999999999</v>
      </c>
      <c r="GO46">
        <v>150.36187699999999</v>
      </c>
      <c r="GP46">
        <v>1589.029663</v>
      </c>
      <c r="GQ46">
        <v>7.3651689999999999</v>
      </c>
      <c r="GR46">
        <v>4.8240990000000004</v>
      </c>
      <c r="GS46">
        <v>5.4023469999999998</v>
      </c>
      <c r="GT46">
        <v>0.78003100000000003</v>
      </c>
      <c r="GU46">
        <v>1.129089</v>
      </c>
      <c r="GV46">
        <v>0.35153499999999999</v>
      </c>
      <c r="GW46">
        <v>0</v>
      </c>
      <c r="GX46">
        <v>0.235767</v>
      </c>
      <c r="GY46">
        <v>0.60374300000000003</v>
      </c>
      <c r="GZ46">
        <v>0</v>
      </c>
      <c r="HA46">
        <v>0.495666</v>
      </c>
      <c r="HB46">
        <v>7.0585999999999996E-2</v>
      </c>
      <c r="HC46">
        <v>15.549149999999999</v>
      </c>
      <c r="HD46">
        <v>169.801376</v>
      </c>
      <c r="HE46">
        <v>8638.234375</v>
      </c>
      <c r="HF46">
        <v>4341.1025390000004</v>
      </c>
      <c r="HG46">
        <v>3167.5407709999999</v>
      </c>
      <c r="HH46">
        <v>117.872429</v>
      </c>
      <c r="HI46">
        <v>132.935272</v>
      </c>
      <c r="HJ46">
        <v>31.041640999999998</v>
      </c>
      <c r="HK46">
        <v>392.81356799999998</v>
      </c>
      <c r="HL46">
        <v>1313.0893550000001</v>
      </c>
      <c r="HM46">
        <v>876.70721400000002</v>
      </c>
      <c r="HN46">
        <v>108.03537</v>
      </c>
      <c r="HO46">
        <v>117.851692</v>
      </c>
      <c r="HP46">
        <v>1796.9106449999999</v>
      </c>
      <c r="HQ46">
        <v>1829.7193600000001</v>
      </c>
      <c r="HR46">
        <v>972.25433299999997</v>
      </c>
      <c r="HS46">
        <v>1357.9562989999999</v>
      </c>
      <c r="HT46">
        <v>5400.0668949999999</v>
      </c>
      <c r="HU46">
        <v>60.825657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51029.601562999997</v>
      </c>
      <c r="OM46">
        <v>0</v>
      </c>
      <c r="ON46">
        <v>0</v>
      </c>
      <c r="OO46">
        <v>2.4659770000000001</v>
      </c>
      <c r="OP46">
        <v>18400.283202999999</v>
      </c>
      <c r="OQ46">
        <v>110060.597541</v>
      </c>
    </row>
    <row r="47" spans="1:407" x14ac:dyDescent="0.2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4.2979999999999997E-3</v>
      </c>
      <c r="EY47">
        <v>1.8135999999999999E-2</v>
      </c>
      <c r="EZ47">
        <v>0.58965299999999998</v>
      </c>
      <c r="FA47">
        <v>4.5337000000000002E-2</v>
      </c>
      <c r="FB47">
        <v>6.7636000000000002E-2</v>
      </c>
      <c r="FC47">
        <v>1.7979999999999999E-3</v>
      </c>
      <c r="FD47">
        <v>8.3169999999999997E-3</v>
      </c>
      <c r="FE47">
        <v>0.32306800000000002</v>
      </c>
      <c r="FF47">
        <v>1.3084610000000001</v>
      </c>
      <c r="FG47">
        <v>2.749663</v>
      </c>
      <c r="FH47">
        <v>2.0743170000000002</v>
      </c>
      <c r="FI47">
        <v>2.5089999999999999E-3</v>
      </c>
      <c r="FJ47">
        <v>6.8117999999999998E-2</v>
      </c>
      <c r="FK47">
        <v>2.261E-3</v>
      </c>
      <c r="FL47">
        <v>2.8519929999999998</v>
      </c>
      <c r="FM47">
        <v>3.2954479999999999</v>
      </c>
      <c r="FN47">
        <v>2.0530819999999999</v>
      </c>
      <c r="FO47">
        <v>11.05965</v>
      </c>
      <c r="FP47">
        <v>4.2849709999999996</v>
      </c>
      <c r="FQ47">
        <v>2.9411960000000001</v>
      </c>
      <c r="FR47">
        <v>4.6917E-2</v>
      </c>
      <c r="FS47">
        <v>1.968683</v>
      </c>
      <c r="FT47">
        <v>3.8699999999999997E-4</v>
      </c>
      <c r="FU47">
        <v>1.9428999999999998E-2</v>
      </c>
      <c r="FV47">
        <v>5.1503430000000003</v>
      </c>
      <c r="FW47">
        <v>0.10459300000000001</v>
      </c>
      <c r="FX47">
        <v>2.8581110000000001</v>
      </c>
      <c r="FY47">
        <v>1.4294100000000001</v>
      </c>
      <c r="FZ47">
        <v>1.7183E-2</v>
      </c>
      <c r="GA47">
        <v>3.015142</v>
      </c>
      <c r="GB47">
        <v>12.93751</v>
      </c>
      <c r="GC47">
        <v>17.222719000000001</v>
      </c>
      <c r="GD47">
        <v>31.502262000000002</v>
      </c>
      <c r="GE47">
        <v>1.052527</v>
      </c>
      <c r="GF47">
        <v>4.1931380000000003</v>
      </c>
      <c r="GG47">
        <v>9.7130580000000002</v>
      </c>
      <c r="GH47">
        <v>13.248037</v>
      </c>
      <c r="GI47">
        <v>18.532112000000001</v>
      </c>
      <c r="GJ47">
        <v>5.9199830000000002</v>
      </c>
      <c r="GK47">
        <v>15.209932</v>
      </c>
      <c r="GL47">
        <v>2.2114530000000001</v>
      </c>
      <c r="GM47">
        <v>2.8442530000000001</v>
      </c>
      <c r="GN47">
        <v>11.460862000000001</v>
      </c>
      <c r="GO47">
        <v>4.6074200000000003</v>
      </c>
      <c r="GP47">
        <v>0.57477599999999995</v>
      </c>
      <c r="GQ47">
        <v>4.7979649999999996</v>
      </c>
      <c r="GR47">
        <v>6.0711300000000001</v>
      </c>
      <c r="GS47">
        <v>12.298563</v>
      </c>
      <c r="GT47">
        <v>4.3080150000000001</v>
      </c>
      <c r="GU47">
        <v>1.3087489999999999</v>
      </c>
      <c r="GV47">
        <v>1.731698</v>
      </c>
      <c r="GW47">
        <v>0</v>
      </c>
      <c r="GX47">
        <v>0.41140300000000002</v>
      </c>
      <c r="GY47">
        <v>3.2322829999999998</v>
      </c>
      <c r="GZ47">
        <v>0</v>
      </c>
      <c r="HA47">
        <v>0.53830299999999998</v>
      </c>
      <c r="HB47">
        <v>0.16680400000000001</v>
      </c>
      <c r="HC47">
        <v>1.844384</v>
      </c>
      <c r="HD47">
        <v>53.733378999999999</v>
      </c>
      <c r="HE47">
        <v>9.9922129999999996</v>
      </c>
      <c r="HF47">
        <v>90.855766000000003</v>
      </c>
      <c r="HG47">
        <v>42.799480000000003</v>
      </c>
      <c r="HH47">
        <v>8.0590069999999994</v>
      </c>
      <c r="HI47">
        <v>2.166439</v>
      </c>
      <c r="HJ47">
        <v>4.5187999999999997</v>
      </c>
      <c r="HK47">
        <v>9.9526369999999993</v>
      </c>
      <c r="HL47">
        <v>6.3960309999999998</v>
      </c>
      <c r="HM47">
        <v>16.87941</v>
      </c>
      <c r="HN47">
        <v>1.7816719999999999</v>
      </c>
      <c r="HO47">
        <v>17.595193999999999</v>
      </c>
      <c r="HP47">
        <v>11.004348</v>
      </c>
      <c r="HQ47">
        <v>45.316071000000001</v>
      </c>
      <c r="HR47">
        <v>28.646345</v>
      </c>
      <c r="HS47">
        <v>39.777222000000002</v>
      </c>
      <c r="HT47">
        <v>38.114269</v>
      </c>
      <c r="HU47">
        <v>4.7150999999999998E-2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606.33807400000001</v>
      </c>
      <c r="OM47">
        <v>0</v>
      </c>
      <c r="ON47">
        <v>0</v>
      </c>
      <c r="OO47">
        <v>0</v>
      </c>
      <c r="OP47">
        <v>0</v>
      </c>
      <c r="OQ47">
        <v>1270.27296</v>
      </c>
    </row>
    <row r="48" spans="1:407" x14ac:dyDescent="0.2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1.433E-3</v>
      </c>
      <c r="EY48">
        <v>6.0480000000000004E-3</v>
      </c>
      <c r="EZ48">
        <v>0.196626</v>
      </c>
      <c r="FA48">
        <v>1.5117999999999999E-2</v>
      </c>
      <c r="FB48">
        <v>2.2554000000000001E-2</v>
      </c>
      <c r="FC48">
        <v>5.9900000000000003E-4</v>
      </c>
      <c r="FD48">
        <v>2.7729999999999999E-3</v>
      </c>
      <c r="FE48">
        <v>0.10773099999999999</v>
      </c>
      <c r="FF48">
        <v>0.43632100000000001</v>
      </c>
      <c r="FG48">
        <v>0.916906</v>
      </c>
      <c r="FH48">
        <v>0.69170399999999999</v>
      </c>
      <c r="FI48">
        <v>8.3699999999999996E-4</v>
      </c>
      <c r="FJ48">
        <v>2.2714999999999999E-2</v>
      </c>
      <c r="FK48">
        <v>7.54E-4</v>
      </c>
      <c r="FL48">
        <v>0.95102900000000001</v>
      </c>
      <c r="FM48">
        <v>1.0989040000000001</v>
      </c>
      <c r="FN48">
        <v>0.68462299999999998</v>
      </c>
      <c r="FO48">
        <v>3.687964</v>
      </c>
      <c r="FP48">
        <v>1.4288719999999999</v>
      </c>
      <c r="FQ48">
        <v>0.98077499999999995</v>
      </c>
      <c r="FR48">
        <v>1.5644999999999999E-2</v>
      </c>
      <c r="FS48">
        <v>0.65647900000000003</v>
      </c>
      <c r="FT48">
        <v>1.2899999999999999E-4</v>
      </c>
      <c r="FU48">
        <v>6.4790000000000004E-3</v>
      </c>
      <c r="FV48">
        <v>1.7174400000000001</v>
      </c>
      <c r="FW48">
        <v>3.4877999999999999E-2</v>
      </c>
      <c r="FX48">
        <v>0.95306900000000006</v>
      </c>
      <c r="FY48">
        <v>0.47665299999999999</v>
      </c>
      <c r="FZ48">
        <v>5.7299999999999999E-3</v>
      </c>
      <c r="GA48">
        <v>1.005433</v>
      </c>
      <c r="GB48">
        <v>4.3141569999999998</v>
      </c>
      <c r="GC48">
        <v>5.7431089999999996</v>
      </c>
      <c r="GD48">
        <v>10.504783</v>
      </c>
      <c r="GE48">
        <v>0.35097699999999998</v>
      </c>
      <c r="GF48">
        <v>1.3982490000000001</v>
      </c>
      <c r="GG48">
        <v>3.238928</v>
      </c>
      <c r="GH48">
        <v>4.4177059999999999</v>
      </c>
      <c r="GI48">
        <v>6.1797399999999998</v>
      </c>
      <c r="GJ48">
        <v>1.9740850000000001</v>
      </c>
      <c r="GK48">
        <v>5.0719219999999998</v>
      </c>
      <c r="GL48">
        <v>0.73743400000000003</v>
      </c>
      <c r="GM48">
        <v>0.94844799999999996</v>
      </c>
      <c r="GN48">
        <v>3.8217530000000002</v>
      </c>
      <c r="GO48">
        <v>1.5363960000000001</v>
      </c>
      <c r="GP48">
        <v>0.191666</v>
      </c>
      <c r="GQ48">
        <v>1.5999350000000001</v>
      </c>
      <c r="GR48">
        <v>2.0244870000000001</v>
      </c>
      <c r="GS48">
        <v>4.1010939999999998</v>
      </c>
      <c r="GT48">
        <v>1.4365559999999999</v>
      </c>
      <c r="GU48">
        <v>0.436417</v>
      </c>
      <c r="GV48">
        <v>0.57745400000000002</v>
      </c>
      <c r="GW48">
        <v>0</v>
      </c>
      <c r="GX48">
        <v>0.137187</v>
      </c>
      <c r="GY48">
        <v>1.077841</v>
      </c>
      <c r="GZ48">
        <v>0</v>
      </c>
      <c r="HA48">
        <v>0.179503</v>
      </c>
      <c r="HB48">
        <v>5.5622999999999999E-2</v>
      </c>
      <c r="HC48">
        <v>0.61502999999999997</v>
      </c>
      <c r="HD48">
        <v>17.917997</v>
      </c>
      <c r="HE48">
        <v>3.3320150000000002</v>
      </c>
      <c r="HF48">
        <v>30.296873000000001</v>
      </c>
      <c r="HG48">
        <v>14.271966000000001</v>
      </c>
      <c r="HH48">
        <v>2.6873659999999999</v>
      </c>
      <c r="HI48">
        <v>0.72242300000000004</v>
      </c>
      <c r="HJ48">
        <v>1.5068440000000001</v>
      </c>
      <c r="HK48">
        <v>3.3188179999999998</v>
      </c>
      <c r="HL48">
        <v>2.1328279999999999</v>
      </c>
      <c r="HM48">
        <v>5.628628</v>
      </c>
      <c r="HN48">
        <v>0.59411800000000003</v>
      </c>
      <c r="HO48">
        <v>5.8673149999999996</v>
      </c>
      <c r="HP48">
        <v>3.6695229999999999</v>
      </c>
      <c r="HQ48">
        <v>15.111151</v>
      </c>
      <c r="HR48">
        <v>9.5524439999999995</v>
      </c>
      <c r="HS48">
        <v>13.26416</v>
      </c>
      <c r="HT48">
        <v>12.709630000000001</v>
      </c>
      <c r="HU48">
        <v>1.5723000000000001E-2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202.19023100000001</v>
      </c>
      <c r="OM48">
        <v>0</v>
      </c>
      <c r="ON48">
        <v>0</v>
      </c>
      <c r="OO48">
        <v>0</v>
      </c>
      <c r="OP48">
        <v>0</v>
      </c>
      <c r="OQ48">
        <v>423.58675699999998</v>
      </c>
    </row>
    <row r="49" spans="1:407" x14ac:dyDescent="0.2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1.5089999999999999E-3</v>
      </c>
      <c r="EY49">
        <v>6.3670000000000003E-3</v>
      </c>
      <c r="EZ49">
        <v>0.20701900000000001</v>
      </c>
      <c r="FA49">
        <v>1.5917000000000001E-2</v>
      </c>
      <c r="FB49">
        <v>2.3746E-2</v>
      </c>
      <c r="FC49">
        <v>6.3100000000000005E-4</v>
      </c>
      <c r="FD49">
        <v>2.9199999999999999E-3</v>
      </c>
      <c r="FE49">
        <v>0.113425</v>
      </c>
      <c r="FF49">
        <v>0.45938299999999999</v>
      </c>
      <c r="FG49">
        <v>0.96537099999999998</v>
      </c>
      <c r="FH49">
        <v>0.72826500000000005</v>
      </c>
      <c r="FI49">
        <v>8.8099999999999995E-4</v>
      </c>
      <c r="FJ49">
        <v>2.3914999999999999E-2</v>
      </c>
      <c r="FK49">
        <v>7.94E-4</v>
      </c>
      <c r="FL49">
        <v>1.0012970000000001</v>
      </c>
      <c r="FM49">
        <v>1.1569879999999999</v>
      </c>
      <c r="FN49">
        <v>0.72080999999999995</v>
      </c>
      <c r="FO49">
        <v>3.8828969999999998</v>
      </c>
      <c r="FP49">
        <v>1.504397</v>
      </c>
      <c r="FQ49">
        <v>1.0326150000000001</v>
      </c>
      <c r="FR49">
        <v>1.6472000000000001E-2</v>
      </c>
      <c r="FS49">
        <v>0.69117899999999999</v>
      </c>
      <c r="FT49">
        <v>1.36E-4</v>
      </c>
      <c r="FU49">
        <v>6.8209999999999998E-3</v>
      </c>
      <c r="FV49">
        <v>1.8082180000000001</v>
      </c>
      <c r="FW49">
        <v>3.6720999999999997E-2</v>
      </c>
      <c r="FX49">
        <v>1.0034449999999999</v>
      </c>
      <c r="FY49">
        <v>0.50184700000000004</v>
      </c>
      <c r="FZ49">
        <v>6.0330000000000002E-3</v>
      </c>
      <c r="GA49">
        <v>1.0585770000000001</v>
      </c>
      <c r="GB49">
        <v>4.5421889999999996</v>
      </c>
      <c r="GC49">
        <v>6.0466689999999996</v>
      </c>
      <c r="GD49">
        <v>11.060028000000001</v>
      </c>
      <c r="GE49">
        <v>0.36952800000000002</v>
      </c>
      <c r="GF49">
        <v>1.4721550000000001</v>
      </c>
      <c r="GG49">
        <v>3.410126</v>
      </c>
      <c r="GH49">
        <v>4.651211</v>
      </c>
      <c r="GI49">
        <v>6.5063800000000001</v>
      </c>
      <c r="GJ49">
        <v>2.0784280000000002</v>
      </c>
      <c r="GK49">
        <v>5.3400059999999998</v>
      </c>
      <c r="GL49">
        <v>0.77641199999999999</v>
      </c>
      <c r="GM49">
        <v>0.99858000000000002</v>
      </c>
      <c r="GN49">
        <v>4.0237569999999998</v>
      </c>
      <c r="GO49">
        <v>1.617604</v>
      </c>
      <c r="GP49">
        <v>0.201796</v>
      </c>
      <c r="GQ49">
        <v>1.6845019999999999</v>
      </c>
      <c r="GR49">
        <v>2.131494</v>
      </c>
      <c r="GS49">
        <v>4.317863</v>
      </c>
      <c r="GT49">
        <v>1.5124869999999999</v>
      </c>
      <c r="GU49">
        <v>0.45948499999999998</v>
      </c>
      <c r="GV49">
        <v>0.60797599999999996</v>
      </c>
      <c r="GW49">
        <v>0</v>
      </c>
      <c r="GX49">
        <v>0.14443800000000001</v>
      </c>
      <c r="GY49">
        <v>1.1348119999999999</v>
      </c>
      <c r="GZ49">
        <v>0</v>
      </c>
      <c r="HA49">
        <v>0.18899099999999999</v>
      </c>
      <c r="HB49">
        <v>5.8562999999999997E-2</v>
      </c>
      <c r="HC49">
        <v>0.64753899999999998</v>
      </c>
      <c r="HD49">
        <v>18.865079999999999</v>
      </c>
      <c r="HE49">
        <v>3.5081340000000001</v>
      </c>
      <c r="HF49">
        <v>31.898260000000001</v>
      </c>
      <c r="HG49">
        <v>15.026332</v>
      </c>
      <c r="HH49">
        <v>2.8294109999999999</v>
      </c>
      <c r="HI49">
        <v>0.76060799999999995</v>
      </c>
      <c r="HJ49">
        <v>1.5864910000000001</v>
      </c>
      <c r="HK49">
        <v>3.49424</v>
      </c>
      <c r="HL49">
        <v>2.2455620000000001</v>
      </c>
      <c r="HM49">
        <v>5.9261379999999999</v>
      </c>
      <c r="HN49">
        <v>0.62552099999999999</v>
      </c>
      <c r="HO49">
        <v>6.1774399999999998</v>
      </c>
      <c r="HP49">
        <v>3.8634810000000002</v>
      </c>
      <c r="HQ49">
        <v>15.909872999999999</v>
      </c>
      <c r="HR49">
        <v>10.057354</v>
      </c>
      <c r="HS49">
        <v>13.965258</v>
      </c>
      <c r="HT49">
        <v>13.381416</v>
      </c>
      <c r="HU49">
        <v>1.6553999999999999E-2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212.87728899999999</v>
      </c>
      <c r="OM49">
        <v>0</v>
      </c>
      <c r="ON49">
        <v>0</v>
      </c>
      <c r="OO49">
        <v>0</v>
      </c>
      <c r="OP49">
        <v>0</v>
      </c>
      <c r="OQ49">
        <v>445.97605900000002</v>
      </c>
    </row>
    <row r="50" spans="1:407" x14ac:dyDescent="0.2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5.5400000000000002E-4</v>
      </c>
      <c r="EY50">
        <v>2.336E-3</v>
      </c>
      <c r="EZ50">
        <v>7.5966000000000006E-2</v>
      </c>
      <c r="FA50">
        <v>5.8409999999999998E-3</v>
      </c>
      <c r="FB50">
        <v>8.7139999999999995E-3</v>
      </c>
      <c r="FC50">
        <v>2.32E-4</v>
      </c>
      <c r="FD50">
        <v>1.0709999999999999E-3</v>
      </c>
      <c r="FE50">
        <v>4.1620999999999998E-2</v>
      </c>
      <c r="FF50">
        <v>0.168571</v>
      </c>
      <c r="FG50">
        <v>0.354244</v>
      </c>
      <c r="FH50">
        <v>0.26723799999999998</v>
      </c>
      <c r="FI50">
        <v>3.2299999999999999E-4</v>
      </c>
      <c r="FJ50">
        <v>8.7760000000000008E-3</v>
      </c>
      <c r="FK50">
        <v>2.9100000000000003E-4</v>
      </c>
      <c r="FL50">
        <v>0.367427</v>
      </c>
      <c r="FM50">
        <v>0.42455799999999999</v>
      </c>
      <c r="FN50">
        <v>0.26450200000000001</v>
      </c>
      <c r="FO50">
        <v>1.4248339999999999</v>
      </c>
      <c r="FP50">
        <v>0.55203999999999998</v>
      </c>
      <c r="FQ50">
        <v>0.37891900000000001</v>
      </c>
      <c r="FR50">
        <v>6.0439999999999999E-3</v>
      </c>
      <c r="FS50">
        <v>0.25362899999999999</v>
      </c>
      <c r="FT50">
        <v>5.0000000000000002E-5</v>
      </c>
      <c r="FU50">
        <v>2.503E-3</v>
      </c>
      <c r="FV50">
        <v>0.66352800000000001</v>
      </c>
      <c r="FW50">
        <v>1.3475000000000001E-2</v>
      </c>
      <c r="FX50">
        <v>0.36821500000000001</v>
      </c>
      <c r="FY50">
        <v>0.18415300000000001</v>
      </c>
      <c r="FZ50">
        <v>2.2139999999999998E-3</v>
      </c>
      <c r="GA50">
        <v>0.38844600000000001</v>
      </c>
      <c r="GB50">
        <v>1.6667620000000001</v>
      </c>
      <c r="GC50">
        <v>2.2188330000000001</v>
      </c>
      <c r="GD50">
        <v>4.0584910000000001</v>
      </c>
      <c r="GE50">
        <v>0.135599</v>
      </c>
      <c r="GF50">
        <v>0.54020900000000005</v>
      </c>
      <c r="GG50">
        <v>1.25135</v>
      </c>
      <c r="GH50">
        <v>1.7067680000000001</v>
      </c>
      <c r="GI50">
        <v>2.387524</v>
      </c>
      <c r="GJ50">
        <v>0.76268199999999997</v>
      </c>
      <c r="GK50">
        <v>1.959522</v>
      </c>
      <c r="GL50">
        <v>0.28490500000000002</v>
      </c>
      <c r="GM50">
        <v>0.36642999999999998</v>
      </c>
      <c r="GN50">
        <v>1.476523</v>
      </c>
      <c r="GO50">
        <v>0.59358200000000005</v>
      </c>
      <c r="GP50">
        <v>7.4049000000000004E-2</v>
      </c>
      <c r="GQ50">
        <v>0.61812999999999996</v>
      </c>
      <c r="GR50">
        <v>0.78215400000000002</v>
      </c>
      <c r="GS50">
        <v>1.5844450000000001</v>
      </c>
      <c r="GT50">
        <v>0.55500899999999997</v>
      </c>
      <c r="GU50">
        <v>0.16860800000000001</v>
      </c>
      <c r="GV50">
        <v>0.22309799999999999</v>
      </c>
      <c r="GW50">
        <v>0</v>
      </c>
      <c r="GX50">
        <v>5.3002000000000001E-2</v>
      </c>
      <c r="GY50">
        <v>0.41642099999999999</v>
      </c>
      <c r="GZ50">
        <v>0</v>
      </c>
      <c r="HA50">
        <v>6.9350999999999996E-2</v>
      </c>
      <c r="HB50">
        <v>2.1489999999999999E-2</v>
      </c>
      <c r="HC50">
        <v>0.23761499999999999</v>
      </c>
      <c r="HD50">
        <v>6.9225649999999996</v>
      </c>
      <c r="HE50">
        <v>1.2873140000000001</v>
      </c>
      <c r="HF50">
        <v>11.705107999999999</v>
      </c>
      <c r="HG50">
        <v>5.5139319999999996</v>
      </c>
      <c r="HH50">
        <v>1.0382560000000001</v>
      </c>
      <c r="HI50">
        <v>0.27910600000000002</v>
      </c>
      <c r="HJ50">
        <v>0.58216500000000004</v>
      </c>
      <c r="HK50">
        <v>1.282216</v>
      </c>
      <c r="HL50">
        <v>0.82401199999999997</v>
      </c>
      <c r="HM50">
        <v>2.174604</v>
      </c>
      <c r="HN50">
        <v>0.22953599999999999</v>
      </c>
      <c r="HO50">
        <v>2.2668200000000001</v>
      </c>
      <c r="HP50">
        <v>1.4177090000000001</v>
      </c>
      <c r="HQ50">
        <v>5.8381480000000003</v>
      </c>
      <c r="HR50">
        <v>3.6905589999999999</v>
      </c>
      <c r="HS50">
        <v>5.1245690000000002</v>
      </c>
      <c r="HT50">
        <v>4.9103269999999997</v>
      </c>
      <c r="HU50">
        <v>6.0749999999999997E-3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78.115593000000004</v>
      </c>
      <c r="OM50">
        <v>0</v>
      </c>
      <c r="ON50">
        <v>0</v>
      </c>
      <c r="OO50">
        <v>0</v>
      </c>
      <c r="OP50">
        <v>0</v>
      </c>
      <c r="OQ50">
        <v>163.65148400000001</v>
      </c>
    </row>
    <row r="51" spans="1:407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5.0299999999999997E-4</v>
      </c>
      <c r="EY51">
        <v>2.1229999999999999E-3</v>
      </c>
      <c r="EZ51">
        <v>6.9019999999999998E-2</v>
      </c>
      <c r="FA51">
        <v>5.3070000000000001E-3</v>
      </c>
      <c r="FB51">
        <v>7.9170000000000004E-3</v>
      </c>
      <c r="FC51">
        <v>2.1000000000000001E-4</v>
      </c>
      <c r="FD51">
        <v>9.7400000000000004E-4</v>
      </c>
      <c r="FE51">
        <v>3.7816000000000002E-2</v>
      </c>
      <c r="FF51">
        <v>0.15315799999999999</v>
      </c>
      <c r="FG51">
        <v>0.321853</v>
      </c>
      <c r="FH51">
        <v>0.24280199999999999</v>
      </c>
      <c r="FI51">
        <v>2.9399999999999999E-4</v>
      </c>
      <c r="FJ51">
        <v>7.9729999999999992E-3</v>
      </c>
      <c r="FK51">
        <v>2.6499999999999999E-4</v>
      </c>
      <c r="FL51">
        <v>0.33383099999999999</v>
      </c>
      <c r="FM51">
        <v>0.38573800000000003</v>
      </c>
      <c r="FN51">
        <v>0.240317</v>
      </c>
      <c r="FO51">
        <v>1.294551</v>
      </c>
      <c r="FP51">
        <v>0.50156299999999998</v>
      </c>
      <c r="FQ51">
        <v>0.34427200000000002</v>
      </c>
      <c r="FR51">
        <v>5.4920000000000004E-3</v>
      </c>
      <c r="FS51">
        <v>0.230438</v>
      </c>
      <c r="FT51">
        <v>4.5000000000000003E-5</v>
      </c>
      <c r="FU51">
        <v>2.274E-3</v>
      </c>
      <c r="FV51">
        <v>0.60285599999999995</v>
      </c>
      <c r="FW51">
        <v>1.2243E-2</v>
      </c>
      <c r="FX51">
        <v>0.33454699999999998</v>
      </c>
      <c r="FY51">
        <v>0.16731499999999999</v>
      </c>
      <c r="FZ51">
        <v>2.0110000000000002E-3</v>
      </c>
      <c r="GA51">
        <v>0.35292699999999999</v>
      </c>
      <c r="GB51">
        <v>1.514357</v>
      </c>
      <c r="GC51">
        <v>2.0159479999999999</v>
      </c>
      <c r="GD51">
        <v>3.6873930000000001</v>
      </c>
      <c r="GE51">
        <v>0.1232</v>
      </c>
      <c r="GF51">
        <v>0.49081399999999997</v>
      </c>
      <c r="GG51">
        <v>1.13693</v>
      </c>
      <c r="GH51">
        <v>1.550705</v>
      </c>
      <c r="GI51">
        <v>2.1692149999999999</v>
      </c>
      <c r="GJ51">
        <v>0.692944</v>
      </c>
      <c r="GK51">
        <v>1.780348</v>
      </c>
      <c r="GL51">
        <v>0.25885399999999997</v>
      </c>
      <c r="GM51">
        <v>0.33292500000000003</v>
      </c>
      <c r="GN51">
        <v>1.341513</v>
      </c>
      <c r="GO51">
        <v>0.53930599999999995</v>
      </c>
      <c r="GP51">
        <v>6.7279000000000005E-2</v>
      </c>
      <c r="GQ51">
        <v>0.56161000000000005</v>
      </c>
      <c r="GR51">
        <v>0.71063600000000005</v>
      </c>
      <c r="GS51">
        <v>1.439568</v>
      </c>
      <c r="GT51">
        <v>0.50426000000000004</v>
      </c>
      <c r="GU51">
        <v>0.15319099999999999</v>
      </c>
      <c r="GV51">
        <v>0.20269799999999999</v>
      </c>
      <c r="GW51">
        <v>0</v>
      </c>
      <c r="GX51">
        <v>4.8155000000000003E-2</v>
      </c>
      <c r="GY51">
        <v>0.37834400000000001</v>
      </c>
      <c r="GZ51">
        <v>0</v>
      </c>
      <c r="HA51">
        <v>6.3008999999999996E-2</v>
      </c>
      <c r="HB51">
        <v>1.9525000000000001E-2</v>
      </c>
      <c r="HC51">
        <v>0.215888</v>
      </c>
      <c r="HD51">
        <v>6.2895830000000004</v>
      </c>
      <c r="HE51">
        <v>1.169605</v>
      </c>
      <c r="HF51">
        <v>10.634821000000001</v>
      </c>
      <c r="HG51">
        <v>5.0097509999999996</v>
      </c>
      <c r="HH51">
        <v>0.94332000000000005</v>
      </c>
      <c r="HI51">
        <v>0.253585</v>
      </c>
      <c r="HJ51">
        <v>0.52893299999999999</v>
      </c>
      <c r="HK51">
        <v>1.164973</v>
      </c>
      <c r="HL51">
        <v>0.74866600000000005</v>
      </c>
      <c r="HM51">
        <v>1.9757629999999999</v>
      </c>
      <c r="HN51">
        <v>0.20854800000000001</v>
      </c>
      <c r="HO51">
        <v>2.0595469999999998</v>
      </c>
      <c r="HP51">
        <v>1.2880769999999999</v>
      </c>
      <c r="HQ51">
        <v>5.304322</v>
      </c>
      <c r="HR51">
        <v>3.3531029999999999</v>
      </c>
      <c r="HS51">
        <v>4.6559910000000002</v>
      </c>
      <c r="HT51">
        <v>4.4613389999999997</v>
      </c>
      <c r="HU51">
        <v>5.5189999999999996E-3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70.972892999999999</v>
      </c>
      <c r="OM51">
        <v>0</v>
      </c>
      <c r="ON51">
        <v>0</v>
      </c>
      <c r="OO51">
        <v>0</v>
      </c>
      <c r="OP51">
        <v>0</v>
      </c>
      <c r="OQ51">
        <v>148.687591</v>
      </c>
    </row>
    <row r="52" spans="1:407" x14ac:dyDescent="0.2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5.1209999999999997E-3</v>
      </c>
      <c r="EY52">
        <v>2.1610000000000001E-2</v>
      </c>
      <c r="EZ52">
        <v>0.70260900000000004</v>
      </c>
      <c r="FA52">
        <v>5.4023000000000002E-2</v>
      </c>
      <c r="FB52">
        <v>8.0592999999999998E-2</v>
      </c>
      <c r="FC52">
        <v>2.1419999999999998E-3</v>
      </c>
      <c r="FD52">
        <v>9.9100000000000004E-3</v>
      </c>
      <c r="FE52">
        <v>0.38495600000000002</v>
      </c>
      <c r="FF52">
        <v>1.5591159999999999</v>
      </c>
      <c r="FG52">
        <v>3.2764009999999999</v>
      </c>
      <c r="FH52">
        <v>2.4716830000000001</v>
      </c>
      <c r="FI52">
        <v>2.99E-3</v>
      </c>
      <c r="FJ52">
        <v>8.1167000000000003E-2</v>
      </c>
      <c r="FK52">
        <v>2.6940000000000002E-3</v>
      </c>
      <c r="FL52">
        <v>3.398333</v>
      </c>
      <c r="FM52">
        <v>3.9267379999999998</v>
      </c>
      <c r="FN52">
        <v>2.4463789999999999</v>
      </c>
      <c r="FO52">
        <v>13.178285000000001</v>
      </c>
      <c r="FP52">
        <v>5.1058190000000003</v>
      </c>
      <c r="FQ52">
        <v>3.5046240000000002</v>
      </c>
      <c r="FR52">
        <v>5.5905000000000003E-2</v>
      </c>
      <c r="FS52">
        <v>2.345812</v>
      </c>
      <c r="FT52">
        <v>4.6099999999999998E-4</v>
      </c>
      <c r="FU52">
        <v>2.3151000000000001E-2</v>
      </c>
      <c r="FV52">
        <v>6.1369660000000001</v>
      </c>
      <c r="FW52">
        <v>0.12463</v>
      </c>
      <c r="FX52">
        <v>3.4056229999999998</v>
      </c>
      <c r="FY52">
        <v>1.7032339999999999</v>
      </c>
      <c r="FZ52">
        <v>2.0475E-2</v>
      </c>
      <c r="GA52">
        <v>3.5927359999999999</v>
      </c>
      <c r="GB52">
        <v>15.415875</v>
      </c>
      <c r="GC52">
        <v>20.521978000000001</v>
      </c>
      <c r="GD52">
        <v>37.536971999999999</v>
      </c>
      <c r="GE52">
        <v>1.2541530000000001</v>
      </c>
      <c r="GF52">
        <v>4.9963939999999996</v>
      </c>
      <c r="GG52">
        <v>11.573734</v>
      </c>
      <c r="GH52">
        <v>15.785888999999999</v>
      </c>
      <c r="GI52">
        <v>22.082203</v>
      </c>
      <c r="GJ52">
        <v>7.0540409999999998</v>
      </c>
      <c r="GK52">
        <v>18.123612999999999</v>
      </c>
      <c r="GL52">
        <v>2.6350889999999998</v>
      </c>
      <c r="GM52">
        <v>3.3891110000000002</v>
      </c>
      <c r="GN52">
        <v>13.656355</v>
      </c>
      <c r="GO52">
        <v>5.4900380000000002</v>
      </c>
      <c r="GP52">
        <v>0.68488300000000002</v>
      </c>
      <c r="GQ52">
        <v>5.7170839999999998</v>
      </c>
      <c r="GR52">
        <v>7.2341430000000004</v>
      </c>
      <c r="GS52">
        <v>14.654529999999999</v>
      </c>
      <c r="GT52">
        <v>5.1332779999999998</v>
      </c>
      <c r="GU52">
        <v>1.5594589999999999</v>
      </c>
      <c r="GV52">
        <v>2.0634290000000002</v>
      </c>
      <c r="GW52">
        <v>0</v>
      </c>
      <c r="GX52">
        <v>0.49021300000000001</v>
      </c>
      <c r="GY52">
        <v>3.8514729999999999</v>
      </c>
      <c r="GZ52">
        <v>0</v>
      </c>
      <c r="HA52">
        <v>0.64142299999999997</v>
      </c>
      <c r="HB52">
        <v>0.19875799999999999</v>
      </c>
      <c r="HC52">
        <v>2.197702</v>
      </c>
      <c r="HD52">
        <v>64.026779000000005</v>
      </c>
      <c r="HE52">
        <v>11.906364</v>
      </c>
      <c r="HF52">
        <v>108.260498</v>
      </c>
      <c r="HG52">
        <v>50.998333000000002</v>
      </c>
      <c r="HH52">
        <v>9.6028249999999993</v>
      </c>
      <c r="HI52">
        <v>2.5814520000000001</v>
      </c>
      <c r="HJ52">
        <v>5.3844409999999998</v>
      </c>
      <c r="HK52">
        <v>11.859208000000001</v>
      </c>
      <c r="HL52">
        <v>7.621283</v>
      </c>
      <c r="HM52">
        <v>20.112904</v>
      </c>
      <c r="HN52">
        <v>2.1229770000000001</v>
      </c>
      <c r="HO52">
        <v>20.965807000000002</v>
      </c>
      <c r="HP52">
        <v>13.11239</v>
      </c>
      <c r="HQ52">
        <v>53.997013000000003</v>
      </c>
      <c r="HR52">
        <v>34.133965000000003</v>
      </c>
      <c r="HS52">
        <v>47.397120999999999</v>
      </c>
      <c r="HT52">
        <v>45.415604000000002</v>
      </c>
      <c r="HU52">
        <v>5.6182999999999997E-2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722.49084500000004</v>
      </c>
      <c r="OM52">
        <v>0</v>
      </c>
      <c r="ON52">
        <v>0</v>
      </c>
      <c r="OO52">
        <v>0</v>
      </c>
      <c r="OP52">
        <v>0</v>
      </c>
      <c r="OQ52">
        <v>1513.6119960000001</v>
      </c>
    </row>
    <row r="53" spans="1:407" x14ac:dyDescent="0.2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1.0900000000000001E-4</v>
      </c>
      <c r="EY53">
        <v>4.6099999999999998E-4</v>
      </c>
      <c r="EZ53">
        <v>1.4973E-2</v>
      </c>
      <c r="FA53">
        <v>1.1509999999999999E-3</v>
      </c>
      <c r="FB53">
        <v>1.717E-3</v>
      </c>
      <c r="FC53">
        <v>4.6E-5</v>
      </c>
      <c r="FD53">
        <v>2.1100000000000001E-4</v>
      </c>
      <c r="FE53">
        <v>8.2039999999999995E-3</v>
      </c>
      <c r="FF53">
        <v>3.3225999999999999E-2</v>
      </c>
      <c r="FG53">
        <v>6.9821999999999995E-2</v>
      </c>
      <c r="FH53">
        <v>5.2672999999999998E-2</v>
      </c>
      <c r="FI53">
        <v>6.3999999999999997E-5</v>
      </c>
      <c r="FJ53">
        <v>1.73E-3</v>
      </c>
      <c r="FK53">
        <v>5.7000000000000003E-5</v>
      </c>
      <c r="FL53">
        <v>7.2420999999999999E-2</v>
      </c>
      <c r="FM53">
        <v>8.3681000000000005E-2</v>
      </c>
      <c r="FN53">
        <v>5.2134E-2</v>
      </c>
      <c r="FO53">
        <v>0.28083799999999998</v>
      </c>
      <c r="FP53">
        <v>0.108808</v>
      </c>
      <c r="FQ53">
        <v>7.4686000000000002E-2</v>
      </c>
      <c r="FR53">
        <v>1.191E-3</v>
      </c>
      <c r="FS53">
        <v>4.9991000000000001E-2</v>
      </c>
      <c r="FT53">
        <v>1.0000000000000001E-5</v>
      </c>
      <c r="FU53">
        <v>4.9299999999999995E-4</v>
      </c>
      <c r="FV53">
        <v>0.13078300000000001</v>
      </c>
      <c r="FW53">
        <v>2.6559999999999999E-3</v>
      </c>
      <c r="FX53">
        <v>7.2576000000000002E-2</v>
      </c>
      <c r="FY53">
        <v>3.6297000000000003E-2</v>
      </c>
      <c r="FZ53">
        <v>4.3600000000000003E-4</v>
      </c>
      <c r="GA53">
        <v>7.6563999999999993E-2</v>
      </c>
      <c r="GB53">
        <v>0.32852199999999998</v>
      </c>
      <c r="GC53">
        <v>0.43733699999999998</v>
      </c>
      <c r="GD53">
        <v>0.79993700000000001</v>
      </c>
      <c r="GE53">
        <v>2.6727000000000001E-2</v>
      </c>
      <c r="GF53">
        <v>0.106476</v>
      </c>
      <c r="GG53">
        <v>0.246644</v>
      </c>
      <c r="GH53">
        <v>0.33640799999999998</v>
      </c>
      <c r="GI53">
        <v>0.470586</v>
      </c>
      <c r="GJ53">
        <v>0.15032599999999999</v>
      </c>
      <c r="GK53">
        <v>0.38622600000000001</v>
      </c>
      <c r="GL53">
        <v>5.6154999999999997E-2</v>
      </c>
      <c r="GM53">
        <v>7.2223999999999997E-2</v>
      </c>
      <c r="GN53">
        <v>0.29102600000000001</v>
      </c>
      <c r="GO53">
        <v>0.116996</v>
      </c>
      <c r="GP53">
        <v>1.4595E-2</v>
      </c>
      <c r="GQ53">
        <v>0.121835</v>
      </c>
      <c r="GR53">
        <v>0.154164</v>
      </c>
      <c r="GS53">
        <v>0.31229800000000002</v>
      </c>
      <c r="GT53">
        <v>0.10939400000000001</v>
      </c>
      <c r="GU53">
        <v>3.3232999999999999E-2</v>
      </c>
      <c r="GV53">
        <v>4.3972999999999998E-2</v>
      </c>
      <c r="GW53">
        <v>0</v>
      </c>
      <c r="GX53">
        <v>1.0447E-2</v>
      </c>
      <c r="GY53">
        <v>8.2076999999999997E-2</v>
      </c>
      <c r="GZ53">
        <v>0</v>
      </c>
      <c r="HA53">
        <v>1.3669000000000001E-2</v>
      </c>
      <c r="HB53">
        <v>4.2360000000000002E-3</v>
      </c>
      <c r="HC53">
        <v>4.6834000000000001E-2</v>
      </c>
      <c r="HD53">
        <v>1.3644529999999999</v>
      </c>
      <c r="HE53">
        <v>0.25373200000000001</v>
      </c>
      <c r="HF53">
        <v>2.307102</v>
      </c>
      <c r="HG53">
        <v>1.086808</v>
      </c>
      <c r="HH53">
        <v>0.20464299999999999</v>
      </c>
      <c r="HI53">
        <v>5.5011999999999998E-2</v>
      </c>
      <c r="HJ53">
        <v>0.114746</v>
      </c>
      <c r="HK53">
        <v>0.25272699999999998</v>
      </c>
      <c r="HL53">
        <v>0.162415</v>
      </c>
      <c r="HM53">
        <v>0.42861900000000003</v>
      </c>
      <c r="HN53">
        <v>4.5241999999999997E-2</v>
      </c>
      <c r="HO53">
        <v>0.446795</v>
      </c>
      <c r="HP53">
        <v>0.27943400000000002</v>
      </c>
      <c r="HQ53">
        <v>1.150712</v>
      </c>
      <c r="HR53">
        <v>0.72741699999999998</v>
      </c>
      <c r="HS53">
        <v>1.0100640000000001</v>
      </c>
      <c r="HT53">
        <v>0.96783600000000003</v>
      </c>
      <c r="HU53">
        <v>1.1969999999999999E-3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15.396753</v>
      </c>
      <c r="OM53">
        <v>0</v>
      </c>
      <c r="ON53">
        <v>0</v>
      </c>
      <c r="OO53">
        <v>0</v>
      </c>
      <c r="OP53">
        <v>0</v>
      </c>
      <c r="OQ53">
        <v>32.256064000000002</v>
      </c>
    </row>
    <row r="54" spans="1:407" x14ac:dyDescent="0.2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2.9999999999999997E-4</v>
      </c>
      <c r="EY54">
        <v>1.2650000000000001E-3</v>
      </c>
      <c r="EZ54">
        <v>4.1125000000000002E-2</v>
      </c>
      <c r="FA54">
        <v>3.1619999999999999E-3</v>
      </c>
      <c r="FB54">
        <v>4.7169999999999998E-3</v>
      </c>
      <c r="FC54">
        <v>1.25E-4</v>
      </c>
      <c r="FD54">
        <v>5.8E-4</v>
      </c>
      <c r="FE54">
        <v>2.2532E-2</v>
      </c>
      <c r="FF54">
        <v>9.1258000000000006E-2</v>
      </c>
      <c r="FG54">
        <v>0.191773</v>
      </c>
      <c r="FH54">
        <v>0.144672</v>
      </c>
      <c r="FI54">
        <v>1.75E-4</v>
      </c>
      <c r="FJ54">
        <v>4.751E-3</v>
      </c>
      <c r="FK54">
        <v>1.5799999999999999E-4</v>
      </c>
      <c r="FL54">
        <v>0.19891</v>
      </c>
      <c r="FM54">
        <v>0.22983899999999999</v>
      </c>
      <c r="FN54">
        <v>0.14319100000000001</v>
      </c>
      <c r="FO54">
        <v>0.771347</v>
      </c>
      <c r="FP54">
        <v>0.29885200000000001</v>
      </c>
      <c r="FQ54">
        <v>0.20513200000000001</v>
      </c>
      <c r="FR54">
        <v>3.2720000000000002E-3</v>
      </c>
      <c r="FS54">
        <v>0.13730400000000001</v>
      </c>
      <c r="FT54">
        <v>2.6999999999999999E-5</v>
      </c>
      <c r="FU54">
        <v>1.3550000000000001E-3</v>
      </c>
      <c r="FV54">
        <v>0.359207</v>
      </c>
      <c r="FW54">
        <v>7.2950000000000003E-3</v>
      </c>
      <c r="FX54">
        <v>0.19933699999999999</v>
      </c>
      <c r="FY54">
        <v>9.9693000000000004E-2</v>
      </c>
      <c r="FZ54">
        <v>1.1980000000000001E-3</v>
      </c>
      <c r="GA54">
        <v>0.210289</v>
      </c>
      <c r="GB54">
        <v>0.90231700000000004</v>
      </c>
      <c r="GC54">
        <v>1.2011860000000001</v>
      </c>
      <c r="GD54">
        <v>2.1971029999999998</v>
      </c>
      <c r="GE54">
        <v>7.3408000000000001E-2</v>
      </c>
      <c r="GF54">
        <v>0.29244700000000001</v>
      </c>
      <c r="GG54">
        <v>0.67742999999999998</v>
      </c>
      <c r="GH54">
        <v>0.92397499999999999</v>
      </c>
      <c r="GI54">
        <v>1.2925089999999999</v>
      </c>
      <c r="GJ54">
        <v>0.412885</v>
      </c>
      <c r="GK54">
        <v>1.0608059999999999</v>
      </c>
      <c r="GL54">
        <v>0.15423600000000001</v>
      </c>
      <c r="GM54">
        <v>0.19836999999999999</v>
      </c>
      <c r="GN54">
        <v>0.79932999999999998</v>
      </c>
      <c r="GO54">
        <v>0.32134099999999999</v>
      </c>
      <c r="GP54">
        <v>4.0086999999999998E-2</v>
      </c>
      <c r="GQ54">
        <v>0.33463100000000001</v>
      </c>
      <c r="GR54">
        <v>0.423427</v>
      </c>
      <c r="GS54">
        <v>0.85775500000000005</v>
      </c>
      <c r="GT54">
        <v>0.30045899999999998</v>
      </c>
      <c r="GU54">
        <v>9.1277999999999998E-2</v>
      </c>
      <c r="GV54">
        <v>0.12077599999999999</v>
      </c>
      <c r="GW54">
        <v>0</v>
      </c>
      <c r="GX54">
        <v>2.8693E-2</v>
      </c>
      <c r="GY54">
        <v>0.22543299999999999</v>
      </c>
      <c r="GZ54">
        <v>0</v>
      </c>
      <c r="HA54">
        <v>3.7544000000000001E-2</v>
      </c>
      <c r="HB54">
        <v>1.1634E-2</v>
      </c>
      <c r="HC54">
        <v>0.128635</v>
      </c>
      <c r="HD54">
        <v>3.7475960000000001</v>
      </c>
      <c r="HE54">
        <v>0.69689999999999996</v>
      </c>
      <c r="HF54">
        <v>6.3366699999999998</v>
      </c>
      <c r="HG54">
        <v>2.9850189999999999</v>
      </c>
      <c r="HH54">
        <v>0.56206999999999996</v>
      </c>
      <c r="HI54">
        <v>0.15109700000000001</v>
      </c>
      <c r="HJ54">
        <v>0.31516</v>
      </c>
      <c r="HK54">
        <v>0.69413999999999998</v>
      </c>
      <c r="HL54">
        <v>0.44608700000000001</v>
      </c>
      <c r="HM54">
        <v>1.1772419999999999</v>
      </c>
      <c r="HN54">
        <v>0.124261</v>
      </c>
      <c r="HO54">
        <v>1.2271639999999999</v>
      </c>
      <c r="HP54">
        <v>0.76749000000000001</v>
      </c>
      <c r="HQ54">
        <v>3.1605370000000002</v>
      </c>
      <c r="HR54">
        <v>1.997919</v>
      </c>
      <c r="HS54">
        <v>2.7742339999999999</v>
      </c>
      <c r="HT54">
        <v>2.6582520000000001</v>
      </c>
      <c r="HU54">
        <v>3.2880000000000001E-3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42.288615999999998</v>
      </c>
      <c r="OM54">
        <v>0</v>
      </c>
      <c r="ON54">
        <v>0</v>
      </c>
      <c r="OO54">
        <v>0</v>
      </c>
      <c r="OP54">
        <v>0</v>
      </c>
      <c r="OQ54">
        <v>88.594279999999998</v>
      </c>
    </row>
    <row r="55" spans="1:407" x14ac:dyDescent="0.2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1.7329999999999999E-3</v>
      </c>
      <c r="EY55">
        <v>7.3109999999999998E-3</v>
      </c>
      <c r="EZ55">
        <v>0.23769999999999999</v>
      </c>
      <c r="FA55">
        <v>1.8276000000000001E-2</v>
      </c>
      <c r="FB55">
        <v>2.7265999999999999E-2</v>
      </c>
      <c r="FC55">
        <v>7.2499999999999995E-4</v>
      </c>
      <c r="FD55">
        <v>3.3530000000000001E-3</v>
      </c>
      <c r="FE55">
        <v>0.13023499999999999</v>
      </c>
      <c r="FF55">
        <v>0.52746499999999996</v>
      </c>
      <c r="FG55">
        <v>1.108441</v>
      </c>
      <c r="FH55">
        <v>0.83619600000000005</v>
      </c>
      <c r="FI55">
        <v>1.011E-3</v>
      </c>
      <c r="FJ55">
        <v>2.7459999999999998E-2</v>
      </c>
      <c r="FK55">
        <v>9.1100000000000003E-4</v>
      </c>
      <c r="FL55">
        <v>1.1496919999999999</v>
      </c>
      <c r="FM55">
        <v>1.328457</v>
      </c>
      <c r="FN55">
        <v>0.82763600000000004</v>
      </c>
      <c r="FO55">
        <v>4.4583529999999998</v>
      </c>
      <c r="FP55">
        <v>1.727352</v>
      </c>
      <c r="FQ55">
        <v>1.1856519999999999</v>
      </c>
      <c r="FR55">
        <v>1.8912999999999999E-2</v>
      </c>
      <c r="FS55">
        <v>0.79361300000000001</v>
      </c>
      <c r="FT55">
        <v>1.56E-4</v>
      </c>
      <c r="FU55">
        <v>7.8320000000000004E-3</v>
      </c>
      <c r="FV55">
        <v>2.0762</v>
      </c>
      <c r="FW55">
        <v>4.2164E-2</v>
      </c>
      <c r="FX55">
        <v>1.152158</v>
      </c>
      <c r="FY55">
        <v>0.57622200000000001</v>
      </c>
      <c r="FZ55">
        <v>6.927E-3</v>
      </c>
      <c r="GA55">
        <v>1.2154609999999999</v>
      </c>
      <c r="GB55">
        <v>5.2153539999999996</v>
      </c>
      <c r="GC55">
        <v>6.9428020000000004</v>
      </c>
      <c r="GD55">
        <v>12.699154999999999</v>
      </c>
      <c r="GE55">
        <v>0.42429299999999998</v>
      </c>
      <c r="GF55">
        <v>1.6903330000000001</v>
      </c>
      <c r="GG55">
        <v>3.9155169999999999</v>
      </c>
      <c r="GH55">
        <v>5.3405329999999998</v>
      </c>
      <c r="GI55">
        <v>7.4706429999999999</v>
      </c>
      <c r="GJ55">
        <v>2.3864559999999999</v>
      </c>
      <c r="GK55">
        <v>6.1314099999999998</v>
      </c>
      <c r="GL55">
        <v>0.89147799999999999</v>
      </c>
      <c r="GM55">
        <v>1.1465719999999999</v>
      </c>
      <c r="GN55">
        <v>4.6200900000000003</v>
      </c>
      <c r="GO55">
        <v>1.8573379999999999</v>
      </c>
      <c r="GP55">
        <v>0.23170299999999999</v>
      </c>
      <c r="GQ55">
        <v>1.93415</v>
      </c>
      <c r="GR55">
        <v>2.447387</v>
      </c>
      <c r="GS55">
        <v>4.9577819999999999</v>
      </c>
      <c r="GT55">
        <v>1.736642</v>
      </c>
      <c r="GU55">
        <v>0.52758099999999997</v>
      </c>
      <c r="GV55">
        <v>0.69808000000000003</v>
      </c>
      <c r="GW55">
        <v>0</v>
      </c>
      <c r="GX55">
        <v>0.16584399999999999</v>
      </c>
      <c r="GY55">
        <v>1.302994</v>
      </c>
      <c r="GZ55">
        <v>0</v>
      </c>
      <c r="HA55">
        <v>0.217</v>
      </c>
      <c r="HB55">
        <v>6.7241999999999996E-2</v>
      </c>
      <c r="HC55">
        <v>0.743506</v>
      </c>
      <c r="HD55">
        <v>21.660938000000002</v>
      </c>
      <c r="HE55">
        <v>4.0280490000000002</v>
      </c>
      <c r="HF55">
        <v>36.625670999999997</v>
      </c>
      <c r="HG55">
        <v>17.253274999999999</v>
      </c>
      <c r="HH55">
        <v>3.2487370000000002</v>
      </c>
      <c r="HI55">
        <v>0.873332</v>
      </c>
      <c r="HJ55">
        <v>1.8216129999999999</v>
      </c>
      <c r="HK55">
        <v>4.0120950000000004</v>
      </c>
      <c r="HL55">
        <v>2.5783610000000001</v>
      </c>
      <c r="HM55">
        <v>6.8044079999999996</v>
      </c>
      <c r="HN55">
        <v>0.718225</v>
      </c>
      <c r="HO55">
        <v>7.0929539999999998</v>
      </c>
      <c r="HP55">
        <v>4.4360600000000003</v>
      </c>
      <c r="HQ55">
        <v>18.267761</v>
      </c>
      <c r="HR55">
        <v>11.547881</v>
      </c>
      <c r="HS55">
        <v>16.034946000000001</v>
      </c>
      <c r="HT55">
        <v>15.364579000000001</v>
      </c>
      <c r="HU55">
        <v>1.9007E-2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244.4263</v>
      </c>
      <c r="OM55">
        <v>0</v>
      </c>
      <c r="ON55">
        <v>0</v>
      </c>
      <c r="OO55">
        <v>0</v>
      </c>
      <c r="OP55">
        <v>0</v>
      </c>
      <c r="OQ55">
        <v>512.07095400000003</v>
      </c>
    </row>
    <row r="56" spans="1:407" x14ac:dyDescent="0.2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2.1699999999999999E-4</v>
      </c>
      <c r="EY56">
        <v>9.1500000000000001E-4</v>
      </c>
      <c r="EZ56">
        <v>2.9762E-2</v>
      </c>
      <c r="FA56">
        <v>2.2880000000000001E-3</v>
      </c>
      <c r="FB56">
        <v>3.4139999999999999E-3</v>
      </c>
      <c r="FC56">
        <v>9.1000000000000003E-5</v>
      </c>
      <c r="FD56">
        <v>4.2000000000000002E-4</v>
      </c>
      <c r="FE56">
        <v>1.6306999999999999E-2</v>
      </c>
      <c r="FF56">
        <v>6.6043000000000004E-2</v>
      </c>
      <c r="FG56">
        <v>0.13878699999999999</v>
      </c>
      <c r="FH56">
        <v>0.104699</v>
      </c>
      <c r="FI56">
        <v>1.27E-4</v>
      </c>
      <c r="FJ56">
        <v>3.4380000000000001E-3</v>
      </c>
      <c r="FK56">
        <v>1.1400000000000001E-4</v>
      </c>
      <c r="FL56">
        <v>0.143952</v>
      </c>
      <c r="FM56">
        <v>0.16633500000000001</v>
      </c>
      <c r="FN56">
        <v>0.103628</v>
      </c>
      <c r="FO56">
        <v>0.55822700000000003</v>
      </c>
      <c r="FP56">
        <v>0.21628</v>
      </c>
      <c r="FQ56">
        <v>0.148454</v>
      </c>
      <c r="FR56">
        <v>2.3679999999999999E-3</v>
      </c>
      <c r="FS56">
        <v>9.9367999999999998E-2</v>
      </c>
      <c r="FT56">
        <v>2.0000000000000002E-5</v>
      </c>
      <c r="FU56">
        <v>9.810000000000001E-4</v>
      </c>
      <c r="FV56">
        <v>0.259959</v>
      </c>
      <c r="FW56">
        <v>5.2789999999999998E-3</v>
      </c>
      <c r="FX56">
        <v>0.144261</v>
      </c>
      <c r="FY56">
        <v>7.2148000000000004E-2</v>
      </c>
      <c r="FZ56">
        <v>8.6700000000000004E-4</v>
      </c>
      <c r="GA56">
        <v>0.15218699999999999</v>
      </c>
      <c r="GB56">
        <v>0.65300999999999998</v>
      </c>
      <c r="GC56">
        <v>0.86930200000000002</v>
      </c>
      <c r="GD56">
        <v>1.59005</v>
      </c>
      <c r="GE56">
        <v>5.3124999999999999E-2</v>
      </c>
      <c r="GF56">
        <v>0.211645</v>
      </c>
      <c r="GG56">
        <v>0.49025800000000003</v>
      </c>
      <c r="GH56">
        <v>0.66868300000000003</v>
      </c>
      <c r="GI56">
        <v>0.93539300000000003</v>
      </c>
      <c r="GJ56">
        <v>0.29880600000000002</v>
      </c>
      <c r="GK56">
        <v>0.76770899999999997</v>
      </c>
      <c r="GL56">
        <v>0.111621</v>
      </c>
      <c r="GM56">
        <v>0.14356099999999999</v>
      </c>
      <c r="GN56">
        <v>0.57847700000000002</v>
      </c>
      <c r="GO56">
        <v>0.23255600000000001</v>
      </c>
      <c r="GP56">
        <v>2.9010999999999999E-2</v>
      </c>
      <c r="GQ56">
        <v>0.242173</v>
      </c>
      <c r="GR56">
        <v>0.30643500000000001</v>
      </c>
      <c r="GS56">
        <v>0.62075999999999998</v>
      </c>
      <c r="GT56">
        <v>0.217443</v>
      </c>
      <c r="GU56">
        <v>6.6058000000000006E-2</v>
      </c>
      <c r="GV56">
        <v>8.7405999999999998E-2</v>
      </c>
      <c r="GW56">
        <v>0</v>
      </c>
      <c r="GX56">
        <v>2.0764999999999999E-2</v>
      </c>
      <c r="GY56">
        <v>0.16314699999999999</v>
      </c>
      <c r="GZ56">
        <v>0</v>
      </c>
      <c r="HA56">
        <v>2.717E-2</v>
      </c>
      <c r="HB56">
        <v>8.4189999999999994E-3</v>
      </c>
      <c r="HC56">
        <v>9.3093999999999996E-2</v>
      </c>
      <c r="HD56">
        <v>2.7121469999999999</v>
      </c>
      <c r="HE56">
        <v>0.50434900000000005</v>
      </c>
      <c r="HF56">
        <v>4.5858679999999996</v>
      </c>
      <c r="HG56">
        <v>2.1602679999999999</v>
      </c>
      <c r="HH56">
        <v>0.40677200000000002</v>
      </c>
      <c r="HI56">
        <v>0.109349</v>
      </c>
      <c r="HJ56">
        <v>0.22808300000000001</v>
      </c>
      <c r="HK56">
        <v>0.50235099999999999</v>
      </c>
      <c r="HL56">
        <v>0.32283400000000001</v>
      </c>
      <c r="HM56">
        <v>0.85197400000000001</v>
      </c>
      <c r="HN56">
        <v>8.9927999999999994E-2</v>
      </c>
      <c r="HO56">
        <v>0.88810299999999998</v>
      </c>
      <c r="HP56">
        <v>0.55543500000000001</v>
      </c>
      <c r="HQ56">
        <v>2.28729</v>
      </c>
      <c r="HR56">
        <v>1.4459</v>
      </c>
      <c r="HS56">
        <v>2.0077219999999998</v>
      </c>
      <c r="HT56">
        <v>1.9237850000000001</v>
      </c>
      <c r="HU56">
        <v>2.3800000000000002E-3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30.604403000000001</v>
      </c>
      <c r="OM56">
        <v>0</v>
      </c>
      <c r="ON56">
        <v>0</v>
      </c>
      <c r="OO56">
        <v>0</v>
      </c>
      <c r="OP56">
        <v>0</v>
      </c>
      <c r="OQ56">
        <v>64.115955999999997</v>
      </c>
    </row>
    <row r="57" spans="1:407" x14ac:dyDescent="0.2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7.3800000000000005E-4</v>
      </c>
      <c r="EY57">
        <v>3.1150000000000001E-3</v>
      </c>
      <c r="EZ57">
        <v>0.10129199999999999</v>
      </c>
      <c r="FA57">
        <v>7.7879999999999998E-3</v>
      </c>
      <c r="FB57">
        <v>1.1619000000000001E-2</v>
      </c>
      <c r="FC57">
        <v>3.0899999999999998E-4</v>
      </c>
      <c r="FD57">
        <v>1.4289999999999999E-3</v>
      </c>
      <c r="FE57">
        <v>5.5496999999999998E-2</v>
      </c>
      <c r="FF57">
        <v>0.22477</v>
      </c>
      <c r="FG57">
        <v>0.47234199999999998</v>
      </c>
      <c r="FH57">
        <v>0.35632999999999998</v>
      </c>
      <c r="FI57">
        <v>4.3100000000000001E-4</v>
      </c>
      <c r="FJ57">
        <v>1.1701E-2</v>
      </c>
      <c r="FK57">
        <v>3.88E-4</v>
      </c>
      <c r="FL57">
        <v>0.48992000000000002</v>
      </c>
      <c r="FM57">
        <v>0.56609799999999999</v>
      </c>
      <c r="FN57">
        <v>0.352682</v>
      </c>
      <c r="FO57">
        <v>1.8998459999999999</v>
      </c>
      <c r="FP57">
        <v>0.73607999999999996</v>
      </c>
      <c r="FQ57">
        <v>0.50524400000000003</v>
      </c>
      <c r="FR57">
        <v>8.0590000000000002E-3</v>
      </c>
      <c r="FS57">
        <v>0.33818399999999998</v>
      </c>
      <c r="FT57">
        <v>6.6000000000000005E-5</v>
      </c>
      <c r="FU57">
        <v>3.3379999999999998E-3</v>
      </c>
      <c r="FV57">
        <v>0.88473500000000005</v>
      </c>
      <c r="FW57">
        <v>1.7967E-2</v>
      </c>
      <c r="FX57">
        <v>0.49097099999999999</v>
      </c>
      <c r="FY57">
        <v>0.24554699999999999</v>
      </c>
      <c r="FZ57">
        <v>2.9520000000000002E-3</v>
      </c>
      <c r="GA57">
        <v>0.51794600000000002</v>
      </c>
      <c r="GB57">
        <v>2.2224279999999998</v>
      </c>
      <c r="GC57">
        <v>2.9585490000000001</v>
      </c>
      <c r="GD57">
        <v>5.4115140000000004</v>
      </c>
      <c r="GE57">
        <v>0.18080499999999999</v>
      </c>
      <c r="GF57">
        <v>0.72030499999999997</v>
      </c>
      <c r="GG57">
        <v>1.668526</v>
      </c>
      <c r="GH57">
        <v>2.2757710000000002</v>
      </c>
      <c r="GI57">
        <v>3.1834790000000002</v>
      </c>
      <c r="GJ57">
        <v>1.016945</v>
      </c>
      <c r="GK57">
        <v>2.6127889999999998</v>
      </c>
      <c r="GL57">
        <v>0.37988699999999997</v>
      </c>
      <c r="GM57">
        <v>0.488591</v>
      </c>
      <c r="GN57">
        <v>1.9687669999999999</v>
      </c>
      <c r="GO57">
        <v>0.79147100000000004</v>
      </c>
      <c r="GP57">
        <v>9.8736000000000004E-2</v>
      </c>
      <c r="GQ57">
        <v>0.82420300000000002</v>
      </c>
      <c r="GR57">
        <v>1.04291</v>
      </c>
      <c r="GS57">
        <v>2.1126689999999999</v>
      </c>
      <c r="GT57">
        <v>0.740039</v>
      </c>
      <c r="GU57">
        <v>0.22481899999999999</v>
      </c>
      <c r="GV57">
        <v>0.29747400000000002</v>
      </c>
      <c r="GW57">
        <v>0</v>
      </c>
      <c r="GX57">
        <v>7.0671999999999999E-2</v>
      </c>
      <c r="GY57">
        <v>0.55524700000000005</v>
      </c>
      <c r="GZ57">
        <v>0</v>
      </c>
      <c r="HA57">
        <v>9.2470999999999998E-2</v>
      </c>
      <c r="HB57">
        <v>2.8653999999999999E-2</v>
      </c>
      <c r="HC57">
        <v>0.31683099999999997</v>
      </c>
      <c r="HD57">
        <v>9.2304139999999997</v>
      </c>
      <c r="HE57">
        <v>1.71648</v>
      </c>
      <c r="HF57">
        <v>15.607364</v>
      </c>
      <c r="HG57">
        <v>7.3521700000000001</v>
      </c>
      <c r="HH57">
        <v>1.38439</v>
      </c>
      <c r="HI57">
        <v>0.37215500000000001</v>
      </c>
      <c r="HJ57">
        <v>0.77624700000000002</v>
      </c>
      <c r="HK57">
        <v>1.7096819999999999</v>
      </c>
      <c r="HL57">
        <v>1.098722</v>
      </c>
      <c r="HM57">
        <v>2.899575</v>
      </c>
      <c r="HN57">
        <v>0.30605900000000003</v>
      </c>
      <c r="HO57">
        <v>3.0225330000000001</v>
      </c>
      <c r="HP57">
        <v>1.8903460000000001</v>
      </c>
      <c r="HQ57">
        <v>7.7844740000000003</v>
      </c>
      <c r="HR57">
        <v>4.9209189999999996</v>
      </c>
      <c r="HS57">
        <v>6.8330010000000003</v>
      </c>
      <c r="HT57">
        <v>6.5473359999999996</v>
      </c>
      <c r="HU57">
        <v>8.0999999999999996E-3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104.157822</v>
      </c>
      <c r="OM57">
        <v>0</v>
      </c>
      <c r="ON57">
        <v>0</v>
      </c>
      <c r="OO57">
        <v>0</v>
      </c>
      <c r="OP57">
        <v>0</v>
      </c>
      <c r="OQ57">
        <v>218.20972499999999</v>
      </c>
    </row>
    <row r="58" spans="1:407" x14ac:dyDescent="0.2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1.03E-4</v>
      </c>
      <c r="EY58">
        <v>4.3600000000000003E-4</v>
      </c>
      <c r="EZ58">
        <v>1.4189999999999999E-2</v>
      </c>
      <c r="FA58">
        <v>1.091E-3</v>
      </c>
      <c r="FB58">
        <v>1.6280000000000001E-3</v>
      </c>
      <c r="FC58">
        <v>4.3000000000000002E-5</v>
      </c>
      <c r="FD58">
        <v>2.0000000000000001E-4</v>
      </c>
      <c r="FE58">
        <v>7.7739999999999997E-3</v>
      </c>
      <c r="FF58">
        <v>3.1487000000000001E-2</v>
      </c>
      <c r="FG58">
        <v>6.6169000000000006E-2</v>
      </c>
      <c r="FH58">
        <v>4.9917000000000003E-2</v>
      </c>
      <c r="FI58">
        <v>6.0000000000000002E-5</v>
      </c>
      <c r="FJ58">
        <v>1.639E-3</v>
      </c>
      <c r="FK58">
        <v>5.3999999999999998E-5</v>
      </c>
      <c r="FL58">
        <v>6.8630999999999998E-2</v>
      </c>
      <c r="FM58">
        <v>7.9302999999999998E-2</v>
      </c>
      <c r="FN58">
        <v>4.9405999999999999E-2</v>
      </c>
      <c r="FO58">
        <v>0.26614300000000002</v>
      </c>
      <c r="FP58">
        <v>0.103115</v>
      </c>
      <c r="FQ58">
        <v>7.0777999999999994E-2</v>
      </c>
      <c r="FR58">
        <v>1.129E-3</v>
      </c>
      <c r="FS58">
        <v>4.7375E-2</v>
      </c>
      <c r="FT58">
        <v>9.0000000000000002E-6</v>
      </c>
      <c r="FU58">
        <v>4.6799999999999999E-4</v>
      </c>
      <c r="FV58">
        <v>0.12393999999999999</v>
      </c>
      <c r="FW58">
        <v>2.5170000000000001E-3</v>
      </c>
      <c r="FX58">
        <v>6.8779000000000007E-2</v>
      </c>
      <c r="FY58">
        <v>3.4397999999999998E-2</v>
      </c>
      <c r="FZ58">
        <v>4.1300000000000001E-4</v>
      </c>
      <c r="GA58">
        <v>7.2556999999999996E-2</v>
      </c>
      <c r="GB58">
        <v>0.311332</v>
      </c>
      <c r="GC58">
        <v>0.41445300000000002</v>
      </c>
      <c r="GD58">
        <v>0.758081</v>
      </c>
      <c r="GE58">
        <v>2.5328E-2</v>
      </c>
      <c r="GF58">
        <v>0.10090499999999999</v>
      </c>
      <c r="GG58">
        <v>0.233738</v>
      </c>
      <c r="GH58">
        <v>0.31880500000000001</v>
      </c>
      <c r="GI58">
        <v>0.445963</v>
      </c>
      <c r="GJ58">
        <v>0.14246</v>
      </c>
      <c r="GK58">
        <v>0.36601699999999998</v>
      </c>
      <c r="GL58">
        <v>5.3217E-2</v>
      </c>
      <c r="GM58">
        <v>6.8445000000000006E-2</v>
      </c>
      <c r="GN58">
        <v>0.27579799999999999</v>
      </c>
      <c r="GO58">
        <v>0.110874</v>
      </c>
      <c r="GP58">
        <v>1.3832000000000001E-2</v>
      </c>
      <c r="GQ58">
        <v>0.11545999999999999</v>
      </c>
      <c r="GR58">
        <v>0.14609800000000001</v>
      </c>
      <c r="GS58">
        <v>0.29595700000000003</v>
      </c>
      <c r="GT58">
        <v>0.103669</v>
      </c>
      <c r="GU58">
        <v>3.1494000000000001E-2</v>
      </c>
      <c r="GV58">
        <v>4.1672000000000001E-2</v>
      </c>
      <c r="GW58">
        <v>0</v>
      </c>
      <c r="GX58">
        <v>9.9000000000000008E-3</v>
      </c>
      <c r="GY58">
        <v>7.7783000000000005E-2</v>
      </c>
      <c r="GZ58">
        <v>0</v>
      </c>
      <c r="HA58">
        <v>1.2954E-2</v>
      </c>
      <c r="HB58">
        <v>4.0140000000000002E-3</v>
      </c>
      <c r="HC58">
        <v>4.4384E-2</v>
      </c>
      <c r="HD58">
        <v>1.2930569999999999</v>
      </c>
      <c r="HE58">
        <v>0.240456</v>
      </c>
      <c r="HF58">
        <v>2.1863830000000002</v>
      </c>
      <c r="HG58">
        <v>1.0299400000000001</v>
      </c>
      <c r="HH58">
        <v>0.193935</v>
      </c>
      <c r="HI58">
        <v>5.2134E-2</v>
      </c>
      <c r="HJ58">
        <v>0.10874200000000001</v>
      </c>
      <c r="HK58">
        <v>0.23950299999999999</v>
      </c>
      <c r="HL58">
        <v>0.153916</v>
      </c>
      <c r="HM58">
        <v>0.406192</v>
      </c>
      <c r="HN58">
        <v>4.2875000000000003E-2</v>
      </c>
      <c r="HO58">
        <v>0.42341600000000001</v>
      </c>
      <c r="HP58">
        <v>0.26481199999999999</v>
      </c>
      <c r="HQ58">
        <v>1.0905009999999999</v>
      </c>
      <c r="HR58">
        <v>0.68935500000000005</v>
      </c>
      <c r="HS58">
        <v>0.95721199999999995</v>
      </c>
      <c r="HT58">
        <v>0.91719399999999995</v>
      </c>
      <c r="HU58">
        <v>1.1349999999999999E-3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14.591116</v>
      </c>
      <c r="OM58">
        <v>0</v>
      </c>
      <c r="ON58">
        <v>0</v>
      </c>
      <c r="OO58">
        <v>0</v>
      </c>
      <c r="OP58">
        <v>0</v>
      </c>
      <c r="OQ58">
        <v>30.568259999999999</v>
      </c>
    </row>
    <row r="59" spans="1:407" x14ac:dyDescent="0.2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1.264E-2</v>
      </c>
      <c r="EY59">
        <v>0.15756400000000001</v>
      </c>
      <c r="EZ59">
        <v>1.189967</v>
      </c>
      <c r="FA59">
        <v>0.19173000000000001</v>
      </c>
      <c r="FB59">
        <v>0.60093799999999997</v>
      </c>
      <c r="FC59">
        <v>1.3459E-2</v>
      </c>
      <c r="FD59">
        <v>1.2329999999999999E-3</v>
      </c>
      <c r="FE59">
        <v>6.587E-3</v>
      </c>
      <c r="FF59">
        <v>2.8263910000000001</v>
      </c>
      <c r="FG59">
        <v>0.581291</v>
      </c>
      <c r="FH59">
        <v>0.123433</v>
      </c>
      <c r="FI59">
        <v>1.0548E-2</v>
      </c>
      <c r="FJ59">
        <v>1.377575</v>
      </c>
      <c r="FK59">
        <v>0.42646099999999998</v>
      </c>
      <c r="FL59">
        <v>2.783353</v>
      </c>
      <c r="FM59">
        <v>2.308408</v>
      </c>
      <c r="FN59">
        <v>9.8187999999999998E-2</v>
      </c>
      <c r="FO59">
        <v>1.691171</v>
      </c>
      <c r="FP59">
        <v>10.662247000000001</v>
      </c>
      <c r="FQ59">
        <v>2.8105020000000001</v>
      </c>
      <c r="FR59">
        <v>1.810813</v>
      </c>
      <c r="FS59">
        <v>0.19960800000000001</v>
      </c>
      <c r="FT59">
        <v>2.9665E-2</v>
      </c>
      <c r="FU59">
        <v>1.607925</v>
      </c>
      <c r="FV59">
        <v>1.47932</v>
      </c>
      <c r="FW59">
        <v>7.4843710000000003</v>
      </c>
      <c r="FX59">
        <v>1.4508E-2</v>
      </c>
      <c r="FY59">
        <v>0.74413200000000002</v>
      </c>
      <c r="FZ59">
        <v>0.23502999999999999</v>
      </c>
      <c r="GA59">
        <v>16.369154000000002</v>
      </c>
      <c r="GB59">
        <v>36.351008999999998</v>
      </c>
      <c r="GC59">
        <v>1.0881320000000001</v>
      </c>
      <c r="GD59">
        <v>14.186636</v>
      </c>
      <c r="GE59">
        <v>2.9732539999999998</v>
      </c>
      <c r="GF59">
        <v>14.623885</v>
      </c>
      <c r="GG59">
        <v>11.376030999999999</v>
      </c>
      <c r="GH59">
        <v>8.2062120000000007</v>
      </c>
      <c r="GI59">
        <v>11.671203</v>
      </c>
      <c r="GJ59">
        <v>13.444226</v>
      </c>
      <c r="GK59">
        <v>39.945419000000001</v>
      </c>
      <c r="GL59">
        <v>13.759556</v>
      </c>
      <c r="GM59">
        <v>18.978363000000002</v>
      </c>
      <c r="GN59">
        <v>10.991299</v>
      </c>
      <c r="GO59">
        <v>12.062912000000001</v>
      </c>
      <c r="GP59">
        <v>6.3321420000000002</v>
      </c>
      <c r="GQ59">
        <v>0</v>
      </c>
      <c r="GR59">
        <v>0</v>
      </c>
      <c r="GS59">
        <v>0</v>
      </c>
      <c r="GT59">
        <v>11.470888</v>
      </c>
      <c r="GU59">
        <v>0</v>
      </c>
      <c r="GV59">
        <v>0</v>
      </c>
      <c r="GW59">
        <v>0</v>
      </c>
      <c r="GX59">
        <v>0</v>
      </c>
      <c r="GY59">
        <v>17.263995999999999</v>
      </c>
      <c r="GZ59">
        <v>0</v>
      </c>
      <c r="HA59">
        <v>0</v>
      </c>
      <c r="HB59">
        <v>0</v>
      </c>
      <c r="HC59">
        <v>5.4874780000000003</v>
      </c>
      <c r="HD59">
        <v>24.463733999999999</v>
      </c>
      <c r="HE59">
        <v>20.832317</v>
      </c>
      <c r="HF59">
        <v>9.2705990000000007</v>
      </c>
      <c r="HG59">
        <v>72.843436999999994</v>
      </c>
      <c r="HH59">
        <v>30.829788000000001</v>
      </c>
      <c r="HI59">
        <v>13.331498</v>
      </c>
      <c r="HJ59">
        <v>21.510344</v>
      </c>
      <c r="HK59">
        <v>0.83347899999999997</v>
      </c>
      <c r="HL59">
        <v>22.803592999999999</v>
      </c>
      <c r="HM59">
        <v>245.512405</v>
      </c>
      <c r="HN59">
        <v>25.678197999999998</v>
      </c>
      <c r="HO59">
        <v>43.948588999999998</v>
      </c>
      <c r="HP59">
        <v>50.926425999999999</v>
      </c>
      <c r="HQ59">
        <v>57.252037000000001</v>
      </c>
      <c r="HR59">
        <v>367.97491500000001</v>
      </c>
      <c r="HS59">
        <v>244.752014</v>
      </c>
      <c r="HT59">
        <v>394.36849999999998</v>
      </c>
      <c r="HU59">
        <v>2.92E-4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225.33840900000001</v>
      </c>
      <c r="OM59">
        <v>0</v>
      </c>
      <c r="ON59">
        <v>0</v>
      </c>
      <c r="OO59">
        <v>0</v>
      </c>
      <c r="OP59">
        <v>0</v>
      </c>
      <c r="OQ59">
        <v>2180.5314279999998</v>
      </c>
    </row>
    <row r="60" spans="1:407" x14ac:dyDescent="0.2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2.13E-4</v>
      </c>
      <c r="EY60">
        <v>2.5399999999999999E-4</v>
      </c>
      <c r="EZ60">
        <v>1.2642E-2</v>
      </c>
      <c r="FA60">
        <v>8.9289999999999994E-3</v>
      </c>
      <c r="FB60">
        <v>7.5299999999999998E-4</v>
      </c>
      <c r="FC60">
        <v>4.0000000000000003E-5</v>
      </c>
      <c r="FD60">
        <v>9.9999999999999995E-7</v>
      </c>
      <c r="FE60">
        <v>6.2960000000000004E-3</v>
      </c>
      <c r="FF60">
        <v>7.43E-3</v>
      </c>
      <c r="FG60">
        <v>1.186E-3</v>
      </c>
      <c r="FH60">
        <v>1.0604000000000001E-2</v>
      </c>
      <c r="FI60">
        <v>6.0000000000000002E-5</v>
      </c>
      <c r="FJ60">
        <v>0.103323</v>
      </c>
      <c r="FK60">
        <v>4.2999999999999999E-4</v>
      </c>
      <c r="FL60">
        <v>4.0787999999999998E-2</v>
      </c>
      <c r="FM60">
        <v>0.51871500000000004</v>
      </c>
      <c r="FN60">
        <v>0.14663499999999999</v>
      </c>
      <c r="FO60">
        <v>0.63783800000000002</v>
      </c>
      <c r="FP60">
        <v>0.26022800000000001</v>
      </c>
      <c r="FQ60">
        <v>0.114151</v>
      </c>
      <c r="FR60">
        <v>0.27664100000000003</v>
      </c>
      <c r="FS60">
        <v>8.7032999999999999E-2</v>
      </c>
      <c r="FT60">
        <v>2.1609E-2</v>
      </c>
      <c r="FU60">
        <v>6.7096000000000003E-2</v>
      </c>
      <c r="FV60">
        <v>1.0157799999999999</v>
      </c>
      <c r="FW60">
        <v>1.0862799999999999</v>
      </c>
      <c r="FX60">
        <v>0.35574299999999998</v>
      </c>
      <c r="FY60">
        <v>7.3723999999999998E-2</v>
      </c>
      <c r="FZ60">
        <v>1.3401E-2</v>
      </c>
      <c r="GA60">
        <v>0.75298600000000004</v>
      </c>
      <c r="GB60">
        <v>0.89647900000000003</v>
      </c>
      <c r="GC60">
        <v>0.30270999999999998</v>
      </c>
      <c r="GD60">
        <v>1.665985</v>
      </c>
      <c r="GE60">
        <v>0.14683199999999999</v>
      </c>
      <c r="GF60">
        <v>0.47448800000000002</v>
      </c>
      <c r="GG60">
        <v>0.14583599999999999</v>
      </c>
      <c r="GH60">
        <v>1.9071999999999999E-2</v>
      </c>
      <c r="GI60">
        <v>2.3755999999999999E-2</v>
      </c>
      <c r="GJ60">
        <v>1.596115</v>
      </c>
      <c r="GK60">
        <v>19.871293999999999</v>
      </c>
      <c r="GL60">
        <v>1.1045780000000001</v>
      </c>
      <c r="GM60">
        <v>2.973554</v>
      </c>
      <c r="GN60">
        <v>0.92391800000000002</v>
      </c>
      <c r="GO60">
        <v>0.25053700000000001</v>
      </c>
      <c r="GP60">
        <v>1.9507350000000001</v>
      </c>
      <c r="GQ60">
        <v>0.148317</v>
      </c>
      <c r="GR60">
        <v>9.7146999999999997E-2</v>
      </c>
      <c r="GS60">
        <v>0.108791</v>
      </c>
      <c r="GT60">
        <v>1.5708E-2</v>
      </c>
      <c r="GU60">
        <v>2.2737E-2</v>
      </c>
      <c r="GV60">
        <v>7.0790000000000002E-3</v>
      </c>
      <c r="GW60">
        <v>0</v>
      </c>
      <c r="GX60">
        <v>4.7479999999999996E-3</v>
      </c>
      <c r="GY60">
        <v>1.2158E-2</v>
      </c>
      <c r="GZ60">
        <v>0</v>
      </c>
      <c r="HA60">
        <v>9.9819999999999996E-3</v>
      </c>
      <c r="HB60">
        <v>1.421E-3</v>
      </c>
      <c r="HC60">
        <v>0.29185100000000003</v>
      </c>
      <c r="HD60">
        <v>11.741996</v>
      </c>
      <c r="HE60">
        <v>0.39130100000000001</v>
      </c>
      <c r="HF60">
        <v>31.837620000000001</v>
      </c>
      <c r="HG60">
        <v>10.662641000000001</v>
      </c>
      <c r="HH60">
        <v>9.2593569999999996</v>
      </c>
      <c r="HI60">
        <v>28.072355000000002</v>
      </c>
      <c r="HJ60">
        <v>0.23683999999999999</v>
      </c>
      <c r="HK60">
        <v>5.9277470000000001</v>
      </c>
      <c r="HL60">
        <v>30.650981999999999</v>
      </c>
      <c r="HM60">
        <v>69.296013000000002</v>
      </c>
      <c r="HN60">
        <v>5.951098</v>
      </c>
      <c r="HO60">
        <v>15.619869</v>
      </c>
      <c r="HP60">
        <v>56.399887</v>
      </c>
      <c r="HQ60">
        <v>184.78677400000001</v>
      </c>
      <c r="HR60">
        <v>30.251860000000001</v>
      </c>
      <c r="HS60">
        <v>11.577895</v>
      </c>
      <c r="HT60">
        <v>64.094825999999998</v>
      </c>
      <c r="HU60">
        <v>1.217E-3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1.8646069999999999</v>
      </c>
      <c r="OM60">
        <v>0</v>
      </c>
      <c r="ON60">
        <v>0</v>
      </c>
      <c r="OO60">
        <v>1.7960000000000001E-3</v>
      </c>
      <c r="OP60">
        <v>2.02E-4</v>
      </c>
      <c r="OQ60">
        <v>607.31351800000004</v>
      </c>
    </row>
    <row r="61" spans="1:407" x14ac:dyDescent="0.2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1.0460000000000001E-3</v>
      </c>
      <c r="EY61">
        <v>1.797E-3</v>
      </c>
      <c r="EZ61">
        <v>4.7450000000000001E-3</v>
      </c>
      <c r="FA61">
        <v>1.5507E-2</v>
      </c>
      <c r="FB61">
        <v>1.1103999999999999E-2</v>
      </c>
      <c r="FC61">
        <v>5.8600000000000004E-4</v>
      </c>
      <c r="FD61">
        <v>1.2260999999999999E-2</v>
      </c>
      <c r="FE61">
        <v>1.2455000000000001E-2</v>
      </c>
      <c r="FF61">
        <v>1.781E-3</v>
      </c>
      <c r="FG61">
        <v>1.1709999999999999E-3</v>
      </c>
      <c r="FH61">
        <v>1.5430000000000001E-3</v>
      </c>
      <c r="FI61">
        <v>3.6000000000000001E-5</v>
      </c>
      <c r="FJ61">
        <v>5.0350000000000004E-3</v>
      </c>
      <c r="FK61">
        <v>2.81E-4</v>
      </c>
      <c r="FL61">
        <v>1.0905E-2</v>
      </c>
      <c r="FM61">
        <v>0.18609100000000001</v>
      </c>
      <c r="FN61">
        <v>7.4100000000000001E-4</v>
      </c>
      <c r="FO61">
        <v>1.4628E-2</v>
      </c>
      <c r="FP61">
        <v>7.0100000000000002E-4</v>
      </c>
      <c r="FQ61">
        <v>4.15E-4</v>
      </c>
      <c r="FR61">
        <v>5.2599999999999999E-4</v>
      </c>
      <c r="FS61">
        <v>5.1000000000000004E-3</v>
      </c>
      <c r="FT61">
        <v>2.124E-3</v>
      </c>
      <c r="FU61">
        <v>5.3899999999999998E-4</v>
      </c>
      <c r="FV61">
        <v>5.2839999999999996E-3</v>
      </c>
      <c r="FW61">
        <v>2.928E-3</v>
      </c>
      <c r="FX61">
        <v>3.1320000000000001E-2</v>
      </c>
      <c r="FY61">
        <v>1.0659999999999999E-2</v>
      </c>
      <c r="FZ61">
        <v>2.4899999999999998E-4</v>
      </c>
      <c r="GA61">
        <v>5.0980999999999999E-2</v>
      </c>
      <c r="GB61">
        <v>1.9862999999999999E-2</v>
      </c>
      <c r="GC61">
        <v>5.3399999999999997E-4</v>
      </c>
      <c r="GD61">
        <v>3.7733000000000003E-2</v>
      </c>
      <c r="GE61">
        <v>2.346E-3</v>
      </c>
      <c r="GF61">
        <v>9.2919999999999999E-3</v>
      </c>
      <c r="GG61">
        <v>2.6769000000000001E-2</v>
      </c>
      <c r="GH61">
        <v>2.7876999999999999E-2</v>
      </c>
      <c r="GI61">
        <v>3.4320000000000002E-3</v>
      </c>
      <c r="GJ61">
        <v>0.13173699999999999</v>
      </c>
      <c r="GK61">
        <v>0.13805899999999999</v>
      </c>
      <c r="GL61">
        <v>6.9117999999999999E-2</v>
      </c>
      <c r="GM61">
        <v>0.13778299999999999</v>
      </c>
      <c r="GN61">
        <v>1.5417E-2</v>
      </c>
      <c r="GO61">
        <v>5.4976999999999998E-2</v>
      </c>
      <c r="GP61">
        <v>4.8487000000000002E-2</v>
      </c>
      <c r="GQ61">
        <v>8.6020000000000003E-3</v>
      </c>
      <c r="GR61">
        <v>5.6340000000000001E-3</v>
      </c>
      <c r="GS61">
        <v>6.3099999999999996E-3</v>
      </c>
      <c r="GT61">
        <v>9.1100000000000003E-4</v>
      </c>
      <c r="GU61">
        <v>1.3190000000000001E-3</v>
      </c>
      <c r="GV61">
        <v>4.1100000000000002E-4</v>
      </c>
      <c r="GW61">
        <v>0</v>
      </c>
      <c r="GX61">
        <v>2.7500000000000002E-4</v>
      </c>
      <c r="GY61">
        <v>7.0500000000000001E-4</v>
      </c>
      <c r="GZ61">
        <v>0</v>
      </c>
      <c r="HA61">
        <v>5.7899999999999998E-4</v>
      </c>
      <c r="HB61">
        <v>8.2000000000000001E-5</v>
      </c>
      <c r="HC61">
        <v>7.0134000000000002E-2</v>
      </c>
      <c r="HD61">
        <v>0.23230200000000001</v>
      </c>
      <c r="HE61">
        <v>17.022656999999999</v>
      </c>
      <c r="HF61">
        <v>0.392042</v>
      </c>
      <c r="HG61">
        <v>0.13542699999999999</v>
      </c>
      <c r="HH61">
        <v>0.102233</v>
      </c>
      <c r="HI61">
        <v>9.1699999999999995E-4</v>
      </c>
      <c r="HJ61">
        <v>4.8710000000000003E-3</v>
      </c>
      <c r="HK61">
        <v>3.7163000000000002E-2</v>
      </c>
      <c r="HL61">
        <v>0.30493700000000001</v>
      </c>
      <c r="HM61">
        <v>0.26252900000000001</v>
      </c>
      <c r="HN61">
        <v>1.8002000000000001E-2</v>
      </c>
      <c r="HO61">
        <v>0.23932200000000001</v>
      </c>
      <c r="HP61">
        <v>0.532192</v>
      </c>
      <c r="HQ61">
        <v>0.38317600000000002</v>
      </c>
      <c r="HR61">
        <v>3.1577190000000002</v>
      </c>
      <c r="HS61">
        <v>0.31225900000000001</v>
      </c>
      <c r="HT61">
        <v>0.38605099999999998</v>
      </c>
      <c r="HU61">
        <v>4.979012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4.2777000000000003E-2</v>
      </c>
      <c r="OM61">
        <v>0</v>
      </c>
      <c r="ON61">
        <v>0</v>
      </c>
      <c r="OO61">
        <v>7.9091999999999996E-2</v>
      </c>
      <c r="OP61">
        <v>3757.6176759999998</v>
      </c>
      <c r="OQ61">
        <v>3787.4532840000002</v>
      </c>
    </row>
    <row r="62" spans="1:407" x14ac:dyDescent="0.2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1.260453</v>
      </c>
      <c r="EY62">
        <v>1.1206320000000001</v>
      </c>
      <c r="EZ62">
        <v>6.6730520000000002</v>
      </c>
      <c r="FA62">
        <v>17.382981999999998</v>
      </c>
      <c r="FB62">
        <v>4.4701040000000001</v>
      </c>
      <c r="FC62">
        <v>0.25757799999999997</v>
      </c>
      <c r="FD62">
        <v>8.6058999999999997E-2</v>
      </c>
      <c r="FE62">
        <v>2.73264</v>
      </c>
      <c r="FF62">
        <v>18.532454999999999</v>
      </c>
      <c r="FG62">
        <v>6.1790570000000002</v>
      </c>
      <c r="FH62">
        <v>11.931509</v>
      </c>
      <c r="FI62">
        <v>9.7325999999999996E-2</v>
      </c>
      <c r="FJ62">
        <v>12.058194</v>
      </c>
      <c r="FK62">
        <v>1.1794089999999999</v>
      </c>
      <c r="FL62">
        <v>7.3874870000000001</v>
      </c>
      <c r="FM62">
        <v>75.958106999999998</v>
      </c>
      <c r="FN62">
        <v>33.991295000000001</v>
      </c>
      <c r="FO62">
        <v>17.981178</v>
      </c>
      <c r="FP62">
        <v>80.819725000000005</v>
      </c>
      <c r="FQ62">
        <v>20.946135000000002</v>
      </c>
      <c r="FR62">
        <v>40.748032000000002</v>
      </c>
      <c r="FS62">
        <v>64.961242999999996</v>
      </c>
      <c r="FT62">
        <v>2.3585790000000002</v>
      </c>
      <c r="FU62">
        <v>8.6348509999999994</v>
      </c>
      <c r="FV62">
        <v>213.85403400000001</v>
      </c>
      <c r="FW62">
        <v>98.562393</v>
      </c>
      <c r="FX62">
        <v>144.10069300000001</v>
      </c>
      <c r="FY62">
        <v>48.135325999999999</v>
      </c>
      <c r="FZ62">
        <v>16.089548000000001</v>
      </c>
      <c r="GA62">
        <v>309.09903000000003</v>
      </c>
      <c r="GB62">
        <v>542.90496800000005</v>
      </c>
      <c r="GC62">
        <v>26.968157000000001</v>
      </c>
      <c r="GD62">
        <v>551.97729500000003</v>
      </c>
      <c r="GE62">
        <v>57.321174999999997</v>
      </c>
      <c r="GF62">
        <v>195.493179</v>
      </c>
      <c r="GG62">
        <v>72.421004999999994</v>
      </c>
      <c r="GH62">
        <v>161.39640800000001</v>
      </c>
      <c r="GI62">
        <v>117.648735</v>
      </c>
      <c r="GJ62">
        <v>261.60668900000002</v>
      </c>
      <c r="GK62">
        <v>595.00457800000004</v>
      </c>
      <c r="GL62">
        <v>223.62576300000001</v>
      </c>
      <c r="GM62">
        <v>507.25949100000003</v>
      </c>
      <c r="GN62">
        <v>386.16033900000002</v>
      </c>
      <c r="GO62">
        <v>100.214645</v>
      </c>
      <c r="GP62">
        <v>135.43806499999999</v>
      </c>
      <c r="GQ62">
        <v>48.416953999999997</v>
      </c>
      <c r="GR62">
        <v>31.712834999999998</v>
      </c>
      <c r="GS62">
        <v>35.513835999999998</v>
      </c>
      <c r="GT62">
        <v>5.1277299999999997</v>
      </c>
      <c r="GU62">
        <v>7.4223460000000001</v>
      </c>
      <c r="GV62">
        <v>2.3109069999999998</v>
      </c>
      <c r="GW62">
        <v>0</v>
      </c>
      <c r="GX62">
        <v>1.5498730000000001</v>
      </c>
      <c r="GY62">
        <v>3.9688599999999998</v>
      </c>
      <c r="GZ62">
        <v>0</v>
      </c>
      <c r="HA62">
        <v>3.2583890000000002</v>
      </c>
      <c r="HB62">
        <v>0.46401399999999998</v>
      </c>
      <c r="HC62">
        <v>34.213520000000003</v>
      </c>
      <c r="HD62">
        <v>123.459503</v>
      </c>
      <c r="HE62">
        <v>812.82806400000004</v>
      </c>
      <c r="HF62">
        <v>587.62493900000004</v>
      </c>
      <c r="HG62">
        <v>1353.920654</v>
      </c>
      <c r="HH62">
        <v>729.43975799999998</v>
      </c>
      <c r="HI62">
        <v>42.984074</v>
      </c>
      <c r="HJ62">
        <v>7.2471180000000004</v>
      </c>
      <c r="HK62">
        <v>139.74487300000001</v>
      </c>
      <c r="HL62">
        <v>542.604919</v>
      </c>
      <c r="HM62">
        <v>429.38870200000002</v>
      </c>
      <c r="HN62">
        <v>77.367050000000006</v>
      </c>
      <c r="HO62">
        <v>91.914626999999996</v>
      </c>
      <c r="HP62">
        <v>1448.7581789999999</v>
      </c>
      <c r="HQ62">
        <v>981.15283199999999</v>
      </c>
      <c r="HR62">
        <v>276.51727299999999</v>
      </c>
      <c r="HS62">
        <v>316.114868</v>
      </c>
      <c r="HT62">
        <v>1472.572754</v>
      </c>
      <c r="HU62">
        <v>74.686340000000001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7367.6025390000004</v>
      </c>
      <c r="OM62">
        <v>0</v>
      </c>
      <c r="ON62">
        <v>0</v>
      </c>
      <c r="OO62">
        <v>12.974465</v>
      </c>
      <c r="OP62">
        <v>1043.2775879999999</v>
      </c>
      <c r="OQ62">
        <v>23309.169984</v>
      </c>
    </row>
    <row r="63" spans="1:407" x14ac:dyDescent="0.2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5.1970000000000002E-3</v>
      </c>
      <c r="EY63">
        <v>0.35219</v>
      </c>
      <c r="EZ63">
        <v>1.453292</v>
      </c>
      <c r="FA63">
        <v>0.207648</v>
      </c>
      <c r="FB63">
        <v>0.78340600000000005</v>
      </c>
      <c r="FC63">
        <v>2.4563999999999999E-2</v>
      </c>
      <c r="FD63">
        <v>0.229547</v>
      </c>
      <c r="FE63">
        <v>1.4859999999999999E-3</v>
      </c>
      <c r="FF63">
        <v>0.30549199999999999</v>
      </c>
      <c r="FG63">
        <v>4.2477000000000001E-2</v>
      </c>
      <c r="FH63">
        <v>7.0591000000000001E-2</v>
      </c>
      <c r="FI63">
        <v>7.3819999999999997E-3</v>
      </c>
      <c r="FJ63">
        <v>0.18509700000000001</v>
      </c>
      <c r="FK63">
        <v>0.74286200000000002</v>
      </c>
      <c r="FL63">
        <v>3.7981419999999999</v>
      </c>
      <c r="FM63">
        <v>2.3600819999999998</v>
      </c>
      <c r="FN63">
        <v>1.266499</v>
      </c>
      <c r="FO63">
        <v>1.40012</v>
      </c>
      <c r="FP63">
        <v>2.5270389999999998</v>
      </c>
      <c r="FQ63">
        <v>0.27417399999999997</v>
      </c>
      <c r="FR63">
        <v>0.26671299999999998</v>
      </c>
      <c r="FS63">
        <v>0.20838499999999999</v>
      </c>
      <c r="FT63">
        <v>1.5566999999999999E-2</v>
      </c>
      <c r="FU63">
        <v>2.0035000000000001E-2</v>
      </c>
      <c r="FV63">
        <v>9.1580200000000005</v>
      </c>
      <c r="FW63">
        <v>1.2412019999999999</v>
      </c>
      <c r="FX63">
        <v>0.76617599999999997</v>
      </c>
      <c r="FY63">
        <v>0.54790000000000005</v>
      </c>
      <c r="FZ63">
        <v>0.121959</v>
      </c>
      <c r="GA63">
        <v>3.2502409999999999</v>
      </c>
      <c r="GB63">
        <v>5.1723980000000003</v>
      </c>
      <c r="GC63">
        <v>1.6379090000000001</v>
      </c>
      <c r="GD63">
        <v>4.6841819999999998</v>
      </c>
      <c r="GE63">
        <v>0.561249</v>
      </c>
      <c r="GF63">
        <v>1.2733369999999999</v>
      </c>
      <c r="GG63">
        <v>1.64846</v>
      </c>
      <c r="GH63">
        <v>0.74482000000000004</v>
      </c>
      <c r="GI63">
        <v>0.66022899999999995</v>
      </c>
      <c r="GJ63">
        <v>2.0428809999999999</v>
      </c>
      <c r="GK63">
        <v>4.9388160000000001</v>
      </c>
      <c r="GL63">
        <v>0.93748100000000001</v>
      </c>
      <c r="GM63">
        <v>2.897548</v>
      </c>
      <c r="GN63">
        <v>2.298826</v>
      </c>
      <c r="GO63">
        <v>0.50682700000000003</v>
      </c>
      <c r="GP63">
        <v>2.7559480000000001</v>
      </c>
      <c r="GQ63">
        <v>1.6468419999999999</v>
      </c>
      <c r="GR63">
        <v>1.0786720000000001</v>
      </c>
      <c r="GS63">
        <v>1.2079580000000001</v>
      </c>
      <c r="GT63">
        <v>0.17441300000000001</v>
      </c>
      <c r="GU63">
        <v>0.25246200000000002</v>
      </c>
      <c r="GV63">
        <v>7.8603000000000006E-2</v>
      </c>
      <c r="GW63">
        <v>0</v>
      </c>
      <c r="GX63">
        <v>5.2717E-2</v>
      </c>
      <c r="GY63">
        <v>0.134996</v>
      </c>
      <c r="GZ63">
        <v>0</v>
      </c>
      <c r="HA63">
        <v>0.11083</v>
      </c>
      <c r="HB63">
        <v>1.5782999999999998E-2</v>
      </c>
      <c r="HC63">
        <v>9.2316999999999996E-2</v>
      </c>
      <c r="HD63">
        <v>7.4045930000000002</v>
      </c>
      <c r="HE63">
        <v>3.9585159999999999</v>
      </c>
      <c r="HF63">
        <v>74.619338999999997</v>
      </c>
      <c r="HG63">
        <v>71.380295000000004</v>
      </c>
      <c r="HH63">
        <v>5.8294139999999999</v>
      </c>
      <c r="HI63">
        <v>1.159951</v>
      </c>
      <c r="HJ63">
        <v>90.594513000000006</v>
      </c>
      <c r="HK63">
        <v>63.422150000000002</v>
      </c>
      <c r="HL63">
        <v>62.277931000000002</v>
      </c>
      <c r="HM63">
        <v>250.65426600000001</v>
      </c>
      <c r="HN63">
        <v>38.167316</v>
      </c>
      <c r="HO63">
        <v>21.552378000000001</v>
      </c>
      <c r="HP63">
        <v>215.128601</v>
      </c>
      <c r="HQ63">
        <v>108.80146000000001</v>
      </c>
      <c r="HR63">
        <v>49.041794000000003</v>
      </c>
      <c r="HS63">
        <v>76.271918999999997</v>
      </c>
      <c r="HT63">
        <v>226.34477200000001</v>
      </c>
      <c r="HU63">
        <v>0.19247600000000001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6769.7890630000002</v>
      </c>
      <c r="OM63">
        <v>0</v>
      </c>
      <c r="ON63">
        <v>0</v>
      </c>
      <c r="OO63">
        <v>1.281882</v>
      </c>
      <c r="OP63">
        <v>2.6516999999999999E-2</v>
      </c>
      <c r="OQ63">
        <v>8207.1391349999994</v>
      </c>
    </row>
    <row r="64" spans="1:407" x14ac:dyDescent="0.2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0.18851399999999999</v>
      </c>
      <c r="EY64">
        <v>0.196266</v>
      </c>
      <c r="EZ64">
        <v>0.92737599999999998</v>
      </c>
      <c r="FA64">
        <v>0.95411599999999996</v>
      </c>
      <c r="FB64">
        <v>1.0300560000000001</v>
      </c>
      <c r="FC64">
        <v>2.0073000000000001E-2</v>
      </c>
      <c r="FD64">
        <v>0.14251900000000001</v>
      </c>
      <c r="FE64">
        <v>0.82894000000000001</v>
      </c>
      <c r="FF64">
        <v>3.4137019999999998</v>
      </c>
      <c r="FG64">
        <v>0.95299999999999996</v>
      </c>
      <c r="FH64">
        <v>1.9685619999999999</v>
      </c>
      <c r="FI64">
        <v>3.0032E-2</v>
      </c>
      <c r="FJ64">
        <v>9.1587639999999997</v>
      </c>
      <c r="FK64">
        <v>2.0507000000000001E-2</v>
      </c>
      <c r="FL64">
        <v>2.391635</v>
      </c>
      <c r="FM64">
        <v>2.948852</v>
      </c>
      <c r="FN64">
        <v>7.8744999999999996E-2</v>
      </c>
      <c r="FO64">
        <v>6.9615010000000002</v>
      </c>
      <c r="FP64">
        <v>2.0228169999999999</v>
      </c>
      <c r="FQ64">
        <v>0.70618400000000003</v>
      </c>
      <c r="FR64">
        <v>120.66342899999999</v>
      </c>
      <c r="FS64">
        <v>3.8019569999999998</v>
      </c>
      <c r="FT64">
        <v>53.798243999999997</v>
      </c>
      <c r="FU64">
        <v>1.3209489999999999</v>
      </c>
      <c r="FV64">
        <v>258.75579800000003</v>
      </c>
      <c r="FW64">
        <v>75.777869999999993</v>
      </c>
      <c r="FX64">
        <v>7.3861869999999996</v>
      </c>
      <c r="FY64">
        <v>1.346948</v>
      </c>
      <c r="FZ64">
        <v>0.180039</v>
      </c>
      <c r="GA64">
        <v>147.64093</v>
      </c>
      <c r="GB64">
        <v>46.590530000000001</v>
      </c>
      <c r="GC64">
        <v>2.6616879999999998</v>
      </c>
      <c r="GD64">
        <v>200.697754</v>
      </c>
      <c r="GE64">
        <v>52.094405999999999</v>
      </c>
      <c r="GF64">
        <v>80.568336000000002</v>
      </c>
      <c r="GG64">
        <v>92.541388999999995</v>
      </c>
      <c r="GH64">
        <v>54.391987</v>
      </c>
      <c r="GI64">
        <v>20.655117000000001</v>
      </c>
      <c r="GJ64">
        <v>9.1903550000000003</v>
      </c>
      <c r="GK64">
        <v>16.296257000000001</v>
      </c>
      <c r="GL64">
        <v>5.1005950000000002</v>
      </c>
      <c r="GM64">
        <v>14.223397</v>
      </c>
      <c r="GN64">
        <v>299.01171900000003</v>
      </c>
      <c r="GO64">
        <v>31.623336999999999</v>
      </c>
      <c r="GP64">
        <v>7.0647339999999996</v>
      </c>
      <c r="GQ64">
        <v>149.61305200000001</v>
      </c>
      <c r="GR64">
        <v>120.42126500000001</v>
      </c>
      <c r="GS64">
        <v>67.427299000000005</v>
      </c>
      <c r="GT64">
        <v>19.471235</v>
      </c>
      <c r="GU64">
        <v>28.184449999999998</v>
      </c>
      <c r="GV64">
        <v>8.775074</v>
      </c>
      <c r="GW64">
        <v>0</v>
      </c>
      <c r="GX64">
        <v>5.8852440000000001</v>
      </c>
      <c r="GY64">
        <v>15.070724</v>
      </c>
      <c r="GZ64">
        <v>0</v>
      </c>
      <c r="HA64">
        <v>12.372890999999999</v>
      </c>
      <c r="HB64">
        <v>1.76197</v>
      </c>
      <c r="HC64">
        <v>53.347034000000001</v>
      </c>
      <c r="HD64">
        <v>7654.4233400000003</v>
      </c>
      <c r="HE64">
        <v>154.29229699999999</v>
      </c>
      <c r="HF64">
        <v>241.297394</v>
      </c>
      <c r="HG64">
        <v>18.733532</v>
      </c>
      <c r="HH64">
        <v>880.89685099999997</v>
      </c>
      <c r="HI64">
        <v>1.019469</v>
      </c>
      <c r="HJ64">
        <v>0.35809000000000002</v>
      </c>
      <c r="HK64">
        <v>360.202271</v>
      </c>
      <c r="HL64">
        <v>153.17941300000001</v>
      </c>
      <c r="HM64">
        <v>175.87747200000001</v>
      </c>
      <c r="HN64">
        <v>10.750907</v>
      </c>
      <c r="HO64">
        <v>36.540256999999997</v>
      </c>
      <c r="HP64">
        <v>247.43244899999999</v>
      </c>
      <c r="HQ64">
        <v>2801.023682</v>
      </c>
      <c r="HR64">
        <v>6593.732422</v>
      </c>
      <c r="HS64">
        <v>5371.6484380000002</v>
      </c>
      <c r="HT64">
        <v>6629.1752930000002</v>
      </c>
      <c r="HU64">
        <v>15.816255999999999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13351.589844</v>
      </c>
      <c r="OM64">
        <v>0</v>
      </c>
      <c r="ON64">
        <v>0</v>
      </c>
      <c r="OO64">
        <v>3.1741999999999999</v>
      </c>
      <c r="OP64">
        <v>78.935783000000001</v>
      </c>
      <c r="OQ64">
        <v>46900.756013999999</v>
      </c>
    </row>
    <row r="65" spans="1:407" x14ac:dyDescent="0.2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1.5932470000000001</v>
      </c>
      <c r="EY65">
        <v>0.90188699999999999</v>
      </c>
      <c r="EZ65">
        <v>2.276977</v>
      </c>
      <c r="FA65">
        <v>3.9377650000000002</v>
      </c>
      <c r="FB65">
        <v>3.6283310000000002</v>
      </c>
      <c r="FC65">
        <v>7.9672999999999994E-2</v>
      </c>
      <c r="FD65">
        <v>0.18631900000000001</v>
      </c>
      <c r="FE65">
        <v>3.14323</v>
      </c>
      <c r="FF65">
        <v>2.3984130000000001</v>
      </c>
      <c r="FG65">
        <v>3.2853400000000001</v>
      </c>
      <c r="FH65">
        <v>1.3306579999999999</v>
      </c>
      <c r="FI65">
        <v>3.3528000000000002E-2</v>
      </c>
      <c r="FJ65">
        <v>2.029223</v>
      </c>
      <c r="FK65">
        <v>1.4594020000000001</v>
      </c>
      <c r="FL65">
        <v>7.1375919999999997</v>
      </c>
      <c r="FM65">
        <v>46.309573999999998</v>
      </c>
      <c r="FN65">
        <v>1.642028</v>
      </c>
      <c r="FO65">
        <v>2.5934970000000002</v>
      </c>
      <c r="FP65">
        <v>2.4450859999999999</v>
      </c>
      <c r="FQ65">
        <v>1.518319</v>
      </c>
      <c r="FR65">
        <v>8.8954339999999998</v>
      </c>
      <c r="FS65">
        <v>5.6727610000000004</v>
      </c>
      <c r="FT65">
        <v>5.0216050000000001</v>
      </c>
      <c r="FU65">
        <v>2.1202830000000001</v>
      </c>
      <c r="FV65">
        <v>24.146172</v>
      </c>
      <c r="FW65">
        <v>8.5722400000000007</v>
      </c>
      <c r="FX65">
        <v>5.4375499999999999</v>
      </c>
      <c r="FY65">
        <v>2.7539289999999998</v>
      </c>
      <c r="FZ65">
        <v>1.012764</v>
      </c>
      <c r="GA65">
        <v>35.621498000000003</v>
      </c>
      <c r="GB65">
        <v>22.654589000000001</v>
      </c>
      <c r="GC65">
        <v>34.514637</v>
      </c>
      <c r="GD65">
        <v>54.611420000000003</v>
      </c>
      <c r="GE65">
        <v>7.1844210000000004</v>
      </c>
      <c r="GF65">
        <v>9.3104309999999995</v>
      </c>
      <c r="GG65">
        <v>38.979897000000001</v>
      </c>
      <c r="GH65">
        <v>38.605209000000002</v>
      </c>
      <c r="GI65">
        <v>16.566683000000001</v>
      </c>
      <c r="GJ65">
        <v>33.000439</v>
      </c>
      <c r="GK65">
        <v>28.237525999999999</v>
      </c>
      <c r="GL65">
        <v>9.6023160000000001</v>
      </c>
      <c r="GM65">
        <v>31.106694999999998</v>
      </c>
      <c r="GN65">
        <v>39.499907999999998</v>
      </c>
      <c r="GO65">
        <v>19.674434999999999</v>
      </c>
      <c r="GP65">
        <v>7.0216859999999999</v>
      </c>
      <c r="GQ65">
        <v>0</v>
      </c>
      <c r="GR65">
        <v>0</v>
      </c>
      <c r="GS65">
        <v>39.212569999999999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8.5908379999999998</v>
      </c>
      <c r="HD65">
        <v>115.83271000000001</v>
      </c>
      <c r="HE65">
        <v>175.726212</v>
      </c>
      <c r="HF65">
        <v>71.395202999999995</v>
      </c>
      <c r="HG65">
        <v>68.668075999999999</v>
      </c>
      <c r="HH65">
        <v>43.479968999999997</v>
      </c>
      <c r="HI65">
        <v>495.21673600000003</v>
      </c>
      <c r="HJ65">
        <v>8.2248319999999993</v>
      </c>
      <c r="HK65">
        <v>1.659826</v>
      </c>
      <c r="HL65">
        <v>15.725517</v>
      </c>
      <c r="HM65">
        <v>7.7480339999999996</v>
      </c>
      <c r="HN65">
        <v>7.9532870000000004</v>
      </c>
      <c r="HO65">
        <v>3.960915</v>
      </c>
      <c r="HP65">
        <v>33.644035000000002</v>
      </c>
      <c r="HQ65">
        <v>108.597488</v>
      </c>
      <c r="HR65">
        <v>8.7952589999999997</v>
      </c>
      <c r="HS65">
        <v>12.074379</v>
      </c>
      <c r="HT65">
        <v>14.131779999999999</v>
      </c>
      <c r="HU65">
        <v>0.43235600000000002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790.35974099999999</v>
      </c>
      <c r="OM65">
        <v>0</v>
      </c>
      <c r="ON65">
        <v>0</v>
      </c>
      <c r="OO65">
        <v>16.959796999999998</v>
      </c>
      <c r="OP65">
        <v>258.924713</v>
      </c>
      <c r="OQ65">
        <v>2885.068886</v>
      </c>
    </row>
    <row r="66" spans="1:407" x14ac:dyDescent="0.2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2.2920000000000002E-3</v>
      </c>
      <c r="EY66">
        <v>2.1552000000000002E-2</v>
      </c>
      <c r="EZ66">
        <v>0.12338200000000001</v>
      </c>
      <c r="FA66">
        <v>0.158828</v>
      </c>
      <c r="FB66">
        <v>4.4282000000000002E-2</v>
      </c>
      <c r="FC66">
        <v>2.6949999999999999E-3</v>
      </c>
      <c r="FD66">
        <v>2.6050000000000001E-3</v>
      </c>
      <c r="FE66">
        <v>1.3285999999999999E-2</v>
      </c>
      <c r="FF66">
        <v>0.59488200000000002</v>
      </c>
      <c r="FG66">
        <v>0.111385</v>
      </c>
      <c r="FH66">
        <v>0.35264299999999998</v>
      </c>
      <c r="FI66">
        <v>4.267E-3</v>
      </c>
      <c r="FJ66">
        <v>1.583043</v>
      </c>
      <c r="FK66">
        <v>0.78287399999999996</v>
      </c>
      <c r="FL66">
        <v>13.940716999999999</v>
      </c>
      <c r="FM66">
        <v>40.038448000000002</v>
      </c>
      <c r="FN66">
        <v>4.6844489999999999</v>
      </c>
      <c r="FO66">
        <v>5.6627780000000003</v>
      </c>
      <c r="FP66">
        <v>7.0448019999999998</v>
      </c>
      <c r="FQ66">
        <v>9.8232750000000006</v>
      </c>
      <c r="FR66">
        <v>3.7710360000000001</v>
      </c>
      <c r="FS66">
        <v>12.799302000000001</v>
      </c>
      <c r="FT66">
        <v>1.339618</v>
      </c>
      <c r="FU66">
        <v>4.1787159999999997</v>
      </c>
      <c r="FV66">
        <v>47.992747999999999</v>
      </c>
      <c r="FW66">
        <v>23.412430000000001</v>
      </c>
      <c r="FX66">
        <v>23.726254000000001</v>
      </c>
      <c r="FY66">
        <v>16.976938000000001</v>
      </c>
      <c r="FZ66">
        <v>1.7013670000000001</v>
      </c>
      <c r="GA66">
        <v>44.410727999999999</v>
      </c>
      <c r="GB66">
        <v>9.5286670000000004</v>
      </c>
      <c r="GC66">
        <v>6.1703289999999997</v>
      </c>
      <c r="GD66">
        <v>33.222763</v>
      </c>
      <c r="GE66">
        <v>81.336799999999997</v>
      </c>
      <c r="GF66">
        <v>25.456143999999998</v>
      </c>
      <c r="GG66">
        <v>18.61035</v>
      </c>
      <c r="GH66">
        <v>30.216576</v>
      </c>
      <c r="GI66">
        <v>20.792155999999999</v>
      </c>
      <c r="GJ66">
        <v>51.556350999999999</v>
      </c>
      <c r="GK66">
        <v>102.829155</v>
      </c>
      <c r="GL66">
        <v>33.151206999999999</v>
      </c>
      <c r="GM66">
        <v>102.49942</v>
      </c>
      <c r="GN66">
        <v>73.571303999999998</v>
      </c>
      <c r="GO66">
        <v>35.189312000000001</v>
      </c>
      <c r="GP66">
        <v>30.304924</v>
      </c>
      <c r="GQ66">
        <v>10.803506</v>
      </c>
      <c r="GR66">
        <v>7.0762330000000002</v>
      </c>
      <c r="GS66">
        <v>7.9243699999999997</v>
      </c>
      <c r="GT66">
        <v>1.1441749999999999</v>
      </c>
      <c r="GU66">
        <v>1.656183</v>
      </c>
      <c r="GV66">
        <v>0.51564399999999999</v>
      </c>
      <c r="GW66">
        <v>0</v>
      </c>
      <c r="GX66">
        <v>0.345831</v>
      </c>
      <c r="GY66">
        <v>0.88558999999999999</v>
      </c>
      <c r="GZ66">
        <v>0</v>
      </c>
      <c r="HA66">
        <v>0.72706000000000004</v>
      </c>
      <c r="HB66">
        <v>0.10353800000000001</v>
      </c>
      <c r="HC66">
        <v>18.572392000000001</v>
      </c>
      <c r="HD66">
        <v>73.420180999999999</v>
      </c>
      <c r="HE66">
        <v>69.539444000000003</v>
      </c>
      <c r="HF66">
        <v>457.96441700000003</v>
      </c>
      <c r="HG66">
        <v>16.720396000000001</v>
      </c>
      <c r="HH66">
        <v>30.666823999999998</v>
      </c>
      <c r="HI66">
        <v>3.4270719999999999</v>
      </c>
      <c r="HJ66">
        <v>1.7749809999999999</v>
      </c>
      <c r="HK66">
        <v>21.355734000000002</v>
      </c>
      <c r="HL66">
        <v>445.28720099999998</v>
      </c>
      <c r="HM66">
        <v>142.20579499999999</v>
      </c>
      <c r="HN66">
        <v>74.293792999999994</v>
      </c>
      <c r="HO66">
        <v>54.895119000000001</v>
      </c>
      <c r="HP66">
        <v>302.82553100000001</v>
      </c>
      <c r="HQ66">
        <v>39732.101562999997</v>
      </c>
      <c r="HR66">
        <v>368.87970000000001</v>
      </c>
      <c r="HS66">
        <v>371.58657799999997</v>
      </c>
      <c r="HT66">
        <v>152.921234</v>
      </c>
      <c r="HU66">
        <v>5.4984999999999999E-2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474.09884599999998</v>
      </c>
      <c r="OM66">
        <v>0</v>
      </c>
      <c r="ON66">
        <v>0</v>
      </c>
      <c r="OO66">
        <v>3.0661489999999998</v>
      </c>
      <c r="OP66">
        <v>9.3870900000000006</v>
      </c>
      <c r="OQ66">
        <v>43775.964233999999</v>
      </c>
    </row>
    <row r="67" spans="1:407" x14ac:dyDescent="0.2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1.4754E-2</v>
      </c>
      <c r="EY67">
        <v>5.7194000000000002E-2</v>
      </c>
      <c r="EZ67">
        <v>0.26161099999999998</v>
      </c>
      <c r="FA67">
        <v>9.0088000000000001E-2</v>
      </c>
      <c r="FB67">
        <v>0.73309000000000002</v>
      </c>
      <c r="FC67">
        <v>2.3791E-2</v>
      </c>
      <c r="FD67">
        <v>6.5760000000000002E-3</v>
      </c>
      <c r="FE67">
        <v>2.5010000000000001E-2</v>
      </c>
      <c r="FF67">
        <v>0.64229400000000003</v>
      </c>
      <c r="FG67">
        <v>0.157389</v>
      </c>
      <c r="FH67">
        <v>0.34929700000000002</v>
      </c>
      <c r="FI67">
        <v>1.925E-2</v>
      </c>
      <c r="FJ67">
        <v>1.219382</v>
      </c>
      <c r="FK67">
        <v>1.9191499999999999</v>
      </c>
      <c r="FL67">
        <v>2.88395</v>
      </c>
      <c r="FM67">
        <v>29.464259999999999</v>
      </c>
      <c r="FN67">
        <v>1.478996</v>
      </c>
      <c r="FO67">
        <v>5.5285260000000003</v>
      </c>
      <c r="FP67">
        <v>4.381596</v>
      </c>
      <c r="FQ67">
        <v>2.0031240000000001</v>
      </c>
      <c r="FR67">
        <v>44.748595999999999</v>
      </c>
      <c r="FS67">
        <v>6.1965320000000004</v>
      </c>
      <c r="FT67">
        <v>0.82322300000000004</v>
      </c>
      <c r="FU67">
        <v>1.7614000000000001E-2</v>
      </c>
      <c r="FV67">
        <v>229.26300000000001</v>
      </c>
      <c r="FW67">
        <v>117.875175</v>
      </c>
      <c r="FX67">
        <v>22.858498000000001</v>
      </c>
      <c r="FY67">
        <v>11.442610999999999</v>
      </c>
      <c r="FZ67">
        <v>1.5146219999999999</v>
      </c>
      <c r="GA67">
        <v>59.045352999999999</v>
      </c>
      <c r="GB67">
        <v>11.028062</v>
      </c>
      <c r="GC67">
        <v>5.4254020000000001</v>
      </c>
      <c r="GD67">
        <v>583.93164100000001</v>
      </c>
      <c r="GE67">
        <v>151.05175800000001</v>
      </c>
      <c r="GF67">
        <v>285.96804800000001</v>
      </c>
      <c r="GG67">
        <v>212.602936</v>
      </c>
      <c r="GH67">
        <v>117.738457</v>
      </c>
      <c r="GI67">
        <v>31.571670999999998</v>
      </c>
      <c r="GJ67">
        <v>28.435569999999998</v>
      </c>
      <c r="GK67">
        <v>28.821386</v>
      </c>
      <c r="GL67">
        <v>8.6474759999999993</v>
      </c>
      <c r="GM67">
        <v>22.968776999999999</v>
      </c>
      <c r="GN67">
        <v>136.770126</v>
      </c>
      <c r="GO67">
        <v>26.807148000000002</v>
      </c>
      <c r="GP67">
        <v>10.678189</v>
      </c>
      <c r="GQ67">
        <v>20.170399</v>
      </c>
      <c r="GR67">
        <v>16.234843999999999</v>
      </c>
      <c r="GS67">
        <v>9.0903510000000001</v>
      </c>
      <c r="GT67">
        <v>2.6250550000000001</v>
      </c>
      <c r="GU67">
        <v>3.799744</v>
      </c>
      <c r="GV67">
        <v>1.18303</v>
      </c>
      <c r="GW67">
        <v>0</v>
      </c>
      <c r="GX67">
        <v>0.793431</v>
      </c>
      <c r="GY67">
        <v>2.0317910000000001</v>
      </c>
      <c r="GZ67">
        <v>0</v>
      </c>
      <c r="HA67">
        <v>1.668077</v>
      </c>
      <c r="HB67">
        <v>0.23754400000000001</v>
      </c>
      <c r="HC67">
        <v>0.30797600000000003</v>
      </c>
      <c r="HD67">
        <v>1537.775635</v>
      </c>
      <c r="HE67">
        <v>2.9104009999999998</v>
      </c>
      <c r="HF67">
        <v>74.854033999999999</v>
      </c>
      <c r="HG67">
        <v>0.118825</v>
      </c>
      <c r="HH67">
        <v>236.88220200000001</v>
      </c>
      <c r="HI67">
        <v>85.956626999999997</v>
      </c>
      <c r="HJ67">
        <v>913.59777799999995</v>
      </c>
      <c r="HK67">
        <v>218.76561000000001</v>
      </c>
      <c r="HL67">
        <v>14.146461</v>
      </c>
      <c r="HM67">
        <v>2.353939</v>
      </c>
      <c r="HN67">
        <v>0.13886000000000001</v>
      </c>
      <c r="HO67">
        <v>5.8655200000000001</v>
      </c>
      <c r="HP67">
        <v>14.227004000000001</v>
      </c>
      <c r="HQ67">
        <v>26.783633999999999</v>
      </c>
      <c r="HR67">
        <v>206.187759</v>
      </c>
      <c r="HS67">
        <v>134.258331</v>
      </c>
      <c r="HT67">
        <v>142.67871099999999</v>
      </c>
      <c r="HU67">
        <v>1.0212909999999999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246.92031900000001</v>
      </c>
      <c r="OM67">
        <v>0</v>
      </c>
      <c r="ON67">
        <v>0</v>
      </c>
      <c r="OO67">
        <v>2.3537319999999999</v>
      </c>
      <c r="OP67">
        <v>4.9508989999999997</v>
      </c>
      <c r="OQ67">
        <v>6138.3810160000003</v>
      </c>
    </row>
    <row r="68" spans="1:407" x14ac:dyDescent="0.2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2.8440000000000002E-3</v>
      </c>
      <c r="EY68">
        <v>4.4555999999999998E-2</v>
      </c>
      <c r="EZ68">
        <v>1.4772069999999999</v>
      </c>
      <c r="FA68">
        <v>3.2373810000000001</v>
      </c>
      <c r="FB68">
        <v>0.314803</v>
      </c>
      <c r="FC68">
        <v>8.9280000000000002E-3</v>
      </c>
      <c r="FD68">
        <v>0.46102700000000002</v>
      </c>
      <c r="FE68">
        <v>1.7252E-2</v>
      </c>
      <c r="FF68">
        <v>2.304157</v>
      </c>
      <c r="FG68">
        <v>0.43639299999999998</v>
      </c>
      <c r="FH68">
        <v>0.72720799999999997</v>
      </c>
      <c r="FI68">
        <v>8.6799999999999996E-4</v>
      </c>
      <c r="FJ68">
        <v>0.28031699999999998</v>
      </c>
      <c r="FK68">
        <v>7.6955999999999997E-2</v>
      </c>
      <c r="FL68">
        <v>3.3991069999999999</v>
      </c>
      <c r="FM68">
        <v>8.4646760000000008</v>
      </c>
      <c r="FN68">
        <v>0.82096199999999997</v>
      </c>
      <c r="FO68">
        <v>0.39323799999999998</v>
      </c>
      <c r="FP68">
        <v>7.7049219999999998</v>
      </c>
      <c r="FQ68">
        <v>5.9762320000000004</v>
      </c>
      <c r="FR68">
        <v>0.104056</v>
      </c>
      <c r="FS68">
        <v>4.2149369999999999</v>
      </c>
      <c r="FT68">
        <v>1.2064999999999999E-2</v>
      </c>
      <c r="FU68">
        <v>0.16969500000000001</v>
      </c>
      <c r="FV68">
        <v>27.108791</v>
      </c>
      <c r="FW68">
        <v>17.419547999999999</v>
      </c>
      <c r="FX68">
        <v>2.4119419999999998</v>
      </c>
      <c r="FY68">
        <v>2.6416729999999999</v>
      </c>
      <c r="FZ68">
        <v>0.180871</v>
      </c>
      <c r="GA68">
        <v>5.7930989999999998</v>
      </c>
      <c r="GB68">
        <v>14.552834000000001</v>
      </c>
      <c r="GC68">
        <v>6.8018130000000001</v>
      </c>
      <c r="GD68">
        <v>23.324242000000002</v>
      </c>
      <c r="GE68">
        <v>16.227232000000001</v>
      </c>
      <c r="GF68">
        <v>7.5490940000000002</v>
      </c>
      <c r="GG68">
        <v>0.89413299999999996</v>
      </c>
      <c r="GH68">
        <v>1.7867459999999999</v>
      </c>
      <c r="GI68">
        <v>0.51918399999999998</v>
      </c>
      <c r="GJ68">
        <v>5.5349490000000001</v>
      </c>
      <c r="GK68">
        <v>38.510876000000003</v>
      </c>
      <c r="GL68">
        <v>11.655218</v>
      </c>
      <c r="GM68">
        <v>21.439461000000001</v>
      </c>
      <c r="GN68">
        <v>13.465876</v>
      </c>
      <c r="GO68">
        <v>2.3300070000000002</v>
      </c>
      <c r="GP68">
        <v>9.878978</v>
      </c>
      <c r="GQ68">
        <v>8.3075089999999996</v>
      </c>
      <c r="GR68">
        <v>2.6800790000000001</v>
      </c>
      <c r="GS68">
        <v>3.0013049999999999</v>
      </c>
      <c r="GT68">
        <v>0.43334899999999998</v>
      </c>
      <c r="GU68">
        <v>0.62726899999999997</v>
      </c>
      <c r="GV68">
        <v>0.195297</v>
      </c>
      <c r="GW68">
        <v>0</v>
      </c>
      <c r="GX68">
        <v>0.13098099999999999</v>
      </c>
      <c r="GY68">
        <v>0.33541199999999999</v>
      </c>
      <c r="GZ68">
        <v>0</v>
      </c>
      <c r="HA68">
        <v>0.27536899999999997</v>
      </c>
      <c r="HB68">
        <v>3.9213999999999999E-2</v>
      </c>
      <c r="HC68">
        <v>8.9725380000000001</v>
      </c>
      <c r="HD68">
        <v>94.601760999999996</v>
      </c>
      <c r="HE68">
        <v>47.159419999999997</v>
      </c>
      <c r="HF68">
        <v>703.88775599999997</v>
      </c>
      <c r="HG68">
        <v>77.396850999999998</v>
      </c>
      <c r="HH68">
        <v>7.7189120000000004</v>
      </c>
      <c r="HI68">
        <v>7.0410919999999999</v>
      </c>
      <c r="HJ68">
        <v>5.068416</v>
      </c>
      <c r="HK68">
        <v>13.034374</v>
      </c>
      <c r="HL68">
        <v>1776.1651609999999</v>
      </c>
      <c r="HM68">
        <v>739.71307400000001</v>
      </c>
      <c r="HN68">
        <v>263.553223</v>
      </c>
      <c r="HO68">
        <v>63.774158</v>
      </c>
      <c r="HP68">
        <v>494.05493200000001</v>
      </c>
      <c r="HQ68">
        <v>231.38700900000001</v>
      </c>
      <c r="HR68">
        <v>537.910706</v>
      </c>
      <c r="HS68">
        <v>353.65451000000002</v>
      </c>
      <c r="HT68">
        <v>315.70016500000003</v>
      </c>
      <c r="HU68">
        <v>0.25059999999999999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25655.802734000001</v>
      </c>
      <c r="OM68">
        <v>0</v>
      </c>
      <c r="ON68">
        <v>0</v>
      </c>
      <c r="OO68">
        <v>13.953602</v>
      </c>
      <c r="OP68">
        <v>163.64167800000001</v>
      </c>
      <c r="OQ68">
        <v>31861.144805</v>
      </c>
    </row>
    <row r="69" spans="1:407" x14ac:dyDescent="0.2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0.44071399999999999</v>
      </c>
      <c r="EY69">
        <v>1.7952859999999999</v>
      </c>
      <c r="EZ69">
        <v>6.4201259999999998</v>
      </c>
      <c r="FA69">
        <v>3.925189</v>
      </c>
      <c r="FB69">
        <v>6.5692399999999997</v>
      </c>
      <c r="FC69">
        <v>0.177927</v>
      </c>
      <c r="FD69">
        <v>0.81241300000000005</v>
      </c>
      <c r="FE69">
        <v>0.46989500000000001</v>
      </c>
      <c r="FF69">
        <v>8.9515030000000007</v>
      </c>
      <c r="FG69">
        <v>1.414164</v>
      </c>
      <c r="FH69">
        <v>3.903559</v>
      </c>
      <c r="FI69">
        <v>3.0972E-2</v>
      </c>
      <c r="FJ69">
        <v>7.9058640000000002</v>
      </c>
      <c r="FK69">
        <v>0.52368899999999996</v>
      </c>
      <c r="FL69">
        <v>158.335205</v>
      </c>
      <c r="FM69">
        <v>777.54516599999999</v>
      </c>
      <c r="FN69">
        <v>91.935287000000002</v>
      </c>
      <c r="FO69">
        <v>16.793824999999998</v>
      </c>
      <c r="FP69">
        <v>26.590197</v>
      </c>
      <c r="FQ69">
        <v>9.7938379999999992</v>
      </c>
      <c r="FR69">
        <v>2.7333099999999999</v>
      </c>
      <c r="FS69">
        <v>14.127390999999999</v>
      </c>
      <c r="FT69">
        <v>4.4594000000000002E-2</v>
      </c>
      <c r="FU69">
        <v>0.85728199999999999</v>
      </c>
      <c r="FV69">
        <v>95.664321999999999</v>
      </c>
      <c r="FW69">
        <v>81.638228999999995</v>
      </c>
      <c r="FX69">
        <v>25.887508</v>
      </c>
      <c r="FY69">
        <v>4.7829639999999998</v>
      </c>
      <c r="FZ69">
        <v>0.465646</v>
      </c>
      <c r="GA69">
        <v>59.101917</v>
      </c>
      <c r="GB69">
        <v>83.596901000000003</v>
      </c>
      <c r="GC69">
        <v>121.439598</v>
      </c>
      <c r="GD69">
        <v>394.601044</v>
      </c>
      <c r="GE69">
        <v>128.39733899999999</v>
      </c>
      <c r="GF69">
        <v>160.822632</v>
      </c>
      <c r="GG69">
        <v>14.481529999999999</v>
      </c>
      <c r="GH69">
        <v>59.741351999999999</v>
      </c>
      <c r="GI69">
        <v>41.396327999999997</v>
      </c>
      <c r="GJ69">
        <v>48.337935999999999</v>
      </c>
      <c r="GK69">
        <v>435.15869099999998</v>
      </c>
      <c r="GL69">
        <v>57.383620999999998</v>
      </c>
      <c r="GM69">
        <v>153.296143</v>
      </c>
      <c r="GN69">
        <v>353.42819200000002</v>
      </c>
      <c r="GO69">
        <v>134.60128800000001</v>
      </c>
      <c r="GP69">
        <v>99.822021000000007</v>
      </c>
      <c r="GQ69">
        <v>181.43345600000001</v>
      </c>
      <c r="GR69">
        <v>58.532111999999998</v>
      </c>
      <c r="GS69">
        <v>65.547577000000004</v>
      </c>
      <c r="GT69">
        <v>9.4642110000000006</v>
      </c>
      <c r="GU69">
        <v>13.699365999999999</v>
      </c>
      <c r="GV69">
        <v>4.2652229999999998</v>
      </c>
      <c r="GW69">
        <v>0</v>
      </c>
      <c r="GX69">
        <v>2.8605879999999999</v>
      </c>
      <c r="GY69">
        <v>7.3252930000000003</v>
      </c>
      <c r="GZ69">
        <v>0</v>
      </c>
      <c r="HA69">
        <v>6.0139820000000004</v>
      </c>
      <c r="HB69">
        <v>0.85642600000000002</v>
      </c>
      <c r="HC69">
        <v>235.843704</v>
      </c>
      <c r="HD69">
        <v>131.29260300000001</v>
      </c>
      <c r="HE69">
        <v>7274.5004879999997</v>
      </c>
      <c r="HF69">
        <v>2549.3395999999998</v>
      </c>
      <c r="HG69">
        <v>428.53045700000001</v>
      </c>
      <c r="HH69">
        <v>202.66348300000001</v>
      </c>
      <c r="HI69">
        <v>152.6987</v>
      </c>
      <c r="HJ69">
        <v>189.58165</v>
      </c>
      <c r="HK69">
        <v>112.740494</v>
      </c>
      <c r="HL69">
        <v>210.20542900000001</v>
      </c>
      <c r="HM69">
        <v>6458.8066410000001</v>
      </c>
      <c r="HN69">
        <v>956.48791500000004</v>
      </c>
      <c r="HO69">
        <v>2992.030518</v>
      </c>
      <c r="HP69">
        <v>599.41064500000005</v>
      </c>
      <c r="HQ69">
        <v>812.79205300000001</v>
      </c>
      <c r="HR69">
        <v>2332.029297</v>
      </c>
      <c r="HS69">
        <v>199.34683200000001</v>
      </c>
      <c r="HT69">
        <v>752.83557099999996</v>
      </c>
      <c r="HU69">
        <v>763.88147000000004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7242.7211909999996</v>
      </c>
      <c r="OM69">
        <v>0</v>
      </c>
      <c r="ON69">
        <v>0</v>
      </c>
      <c r="OO69">
        <v>1.3714E-2</v>
      </c>
      <c r="OP69">
        <v>4014.3803710000002</v>
      </c>
      <c r="OQ69">
        <v>42658.272895000002</v>
      </c>
    </row>
    <row r="70" spans="1:407" x14ac:dyDescent="0.2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5.4834649999999998</v>
      </c>
      <c r="EY70">
        <v>22.771654000000002</v>
      </c>
      <c r="EZ70">
        <v>108.77505499999999</v>
      </c>
      <c r="FA70">
        <v>83.802138999999997</v>
      </c>
      <c r="FB70">
        <v>100.308128</v>
      </c>
      <c r="FC70">
        <v>0.45894699999999999</v>
      </c>
      <c r="FD70">
        <v>20.556639000000001</v>
      </c>
      <c r="FE70">
        <v>13.685648</v>
      </c>
      <c r="FF70">
        <v>104.849709</v>
      </c>
      <c r="FG70">
        <v>55.848961000000003</v>
      </c>
      <c r="FH70">
        <v>44.957329000000001</v>
      </c>
      <c r="FI70">
        <v>0.17779600000000001</v>
      </c>
      <c r="FJ70">
        <v>1.305471</v>
      </c>
      <c r="FK70">
        <v>0.126054</v>
      </c>
      <c r="FL70">
        <v>61.659199000000001</v>
      </c>
      <c r="FM70">
        <v>122.63652</v>
      </c>
      <c r="FN70">
        <v>16.806159999999998</v>
      </c>
      <c r="FO70">
        <v>4.7980070000000001</v>
      </c>
      <c r="FP70">
        <v>73.950844000000004</v>
      </c>
      <c r="FQ70">
        <v>35.781737999999997</v>
      </c>
      <c r="FR70">
        <v>0.45193899999999998</v>
      </c>
      <c r="FS70">
        <v>69.801231000000001</v>
      </c>
      <c r="FT70">
        <v>5.3060000000000003E-2</v>
      </c>
      <c r="FU70">
        <v>0.37337500000000001</v>
      </c>
      <c r="FV70">
        <v>85.952483999999998</v>
      </c>
      <c r="FW70">
        <v>130.48033100000001</v>
      </c>
      <c r="FX70">
        <v>17.881858999999999</v>
      </c>
      <c r="FY70">
        <v>34.729427000000001</v>
      </c>
      <c r="FZ70">
        <v>0.75024400000000002</v>
      </c>
      <c r="GA70">
        <v>66.750679000000005</v>
      </c>
      <c r="GB70">
        <v>128.14099100000001</v>
      </c>
      <c r="GC70">
        <v>98.033348000000004</v>
      </c>
      <c r="GD70">
        <v>187.26109299999999</v>
      </c>
      <c r="GE70">
        <v>25.312231000000001</v>
      </c>
      <c r="GF70">
        <v>44.657715000000003</v>
      </c>
      <c r="GG70">
        <v>43.230820000000001</v>
      </c>
      <c r="GH70">
        <v>43.078777000000002</v>
      </c>
      <c r="GI70">
        <v>3.4081429999999999</v>
      </c>
      <c r="GJ70">
        <v>22.420449999999999</v>
      </c>
      <c r="GK70">
        <v>293.18127399999997</v>
      </c>
      <c r="GL70">
        <v>43.601058999999999</v>
      </c>
      <c r="GM70">
        <v>93.039794999999998</v>
      </c>
      <c r="GN70">
        <v>342.134094</v>
      </c>
      <c r="GO70">
        <v>100.060219</v>
      </c>
      <c r="GP70">
        <v>60.240200000000002</v>
      </c>
      <c r="GQ70">
        <v>125.32611799999999</v>
      </c>
      <c r="GR70">
        <v>82.087883000000005</v>
      </c>
      <c r="GS70">
        <v>91.926682</v>
      </c>
      <c r="GT70">
        <v>13.273002</v>
      </c>
      <c r="GU70">
        <v>19.212558999999999</v>
      </c>
      <c r="GV70">
        <v>5.9817260000000001</v>
      </c>
      <c r="GW70">
        <v>0</v>
      </c>
      <c r="GX70">
        <v>4.0118130000000001</v>
      </c>
      <c r="GY70">
        <v>10.273294999999999</v>
      </c>
      <c r="GZ70">
        <v>0</v>
      </c>
      <c r="HA70">
        <v>8.4342590000000008</v>
      </c>
      <c r="HB70">
        <v>1.2010879999999999</v>
      </c>
      <c r="HC70">
        <v>100.776123</v>
      </c>
      <c r="HD70">
        <v>91.102829</v>
      </c>
      <c r="HE70">
        <v>2477.9577640000002</v>
      </c>
      <c r="HF70">
        <v>2785.9809570000002</v>
      </c>
      <c r="HG70">
        <v>966.17663600000003</v>
      </c>
      <c r="HH70">
        <v>1211.263672</v>
      </c>
      <c r="HI70">
        <v>29.466843000000001</v>
      </c>
      <c r="HJ70">
        <v>151.35266100000001</v>
      </c>
      <c r="HK70">
        <v>94.111221</v>
      </c>
      <c r="HL70">
        <v>484.87249800000001</v>
      </c>
      <c r="HM70">
        <v>1661.9895019999999</v>
      </c>
      <c r="HN70">
        <v>2716.4758299999999</v>
      </c>
      <c r="HO70">
        <v>642.17175299999997</v>
      </c>
      <c r="HP70">
        <v>790.49481200000002</v>
      </c>
      <c r="HQ70">
        <v>884.50824</v>
      </c>
      <c r="HR70">
        <v>297.11163299999998</v>
      </c>
      <c r="HS70">
        <v>291.16806000000003</v>
      </c>
      <c r="HT70">
        <v>1417.6713870000001</v>
      </c>
      <c r="HU70">
        <v>3183.4938959999999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18017.107422000001</v>
      </c>
      <c r="OM70">
        <v>0</v>
      </c>
      <c r="ON70">
        <v>0</v>
      </c>
      <c r="OO70">
        <v>0.58787400000000001</v>
      </c>
      <c r="OP70">
        <v>6.5770000000000004E-3</v>
      </c>
      <c r="OQ70">
        <v>41471.340919000002</v>
      </c>
    </row>
    <row r="71" spans="1:407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1.5E-5</v>
      </c>
      <c r="EY71">
        <v>4.4099999999999999E-4</v>
      </c>
      <c r="EZ71">
        <v>2.58E-2</v>
      </c>
      <c r="FA71">
        <v>1.2309E-2</v>
      </c>
      <c r="FB71">
        <v>6.012E-3</v>
      </c>
      <c r="FC71">
        <v>9.9089999999999994E-3</v>
      </c>
      <c r="FD71">
        <v>9.7979999999999994E-3</v>
      </c>
      <c r="FE71">
        <v>2.5999999999999998E-4</v>
      </c>
      <c r="FF71">
        <v>1.052E-2</v>
      </c>
      <c r="FG71">
        <v>8.1899999999999996E-4</v>
      </c>
      <c r="FH71">
        <v>1.0950000000000001E-3</v>
      </c>
      <c r="FI71">
        <v>8.0000000000000007E-5</v>
      </c>
      <c r="FJ71">
        <v>1.6032000000000001E-2</v>
      </c>
      <c r="FK71">
        <v>0.32300200000000001</v>
      </c>
      <c r="FL71">
        <v>7.4250000000000002E-3</v>
      </c>
      <c r="FM71">
        <v>6.3640000000000002E-2</v>
      </c>
      <c r="FN71">
        <v>5.803E-3</v>
      </c>
      <c r="FO71">
        <v>1.4917E-2</v>
      </c>
      <c r="FP71">
        <v>7.3818999999999996E-2</v>
      </c>
      <c r="FQ71">
        <v>8.9332999999999996E-2</v>
      </c>
      <c r="FR71">
        <v>4.849E-3</v>
      </c>
      <c r="FS71">
        <v>0.15253700000000001</v>
      </c>
      <c r="FT71">
        <v>1.5300000000000001E-4</v>
      </c>
      <c r="FU71">
        <v>2.3579999999999999E-3</v>
      </c>
      <c r="FV71">
        <v>1.454199</v>
      </c>
      <c r="FW71">
        <v>0.53915800000000003</v>
      </c>
      <c r="FX71">
        <v>0.82471700000000003</v>
      </c>
      <c r="FY71">
        <v>0.80813800000000002</v>
      </c>
      <c r="FZ71">
        <v>8.2351999999999995E-2</v>
      </c>
      <c r="GA71">
        <v>0.16495000000000001</v>
      </c>
      <c r="GB71">
        <v>0.62871699999999997</v>
      </c>
      <c r="GC71">
        <v>4.2019000000000002</v>
      </c>
      <c r="GD71">
        <v>13.751137999999999</v>
      </c>
      <c r="GE71">
        <v>0.52701699999999996</v>
      </c>
      <c r="GF71">
        <v>1.148109</v>
      </c>
      <c r="GG71">
        <v>1.2005E-2</v>
      </c>
      <c r="GH71">
        <v>9.7516000000000005E-2</v>
      </c>
      <c r="GI71">
        <v>4.3527999999999997E-2</v>
      </c>
      <c r="GJ71">
        <v>0.268737</v>
      </c>
      <c r="GK71">
        <v>4.81813</v>
      </c>
      <c r="GL71">
        <v>1.596238</v>
      </c>
      <c r="GM71">
        <v>2.0944210000000001</v>
      </c>
      <c r="GN71">
        <v>9.5623380000000004</v>
      </c>
      <c r="GO71">
        <v>1.4058569999999999</v>
      </c>
      <c r="GP71">
        <v>0.236234</v>
      </c>
      <c r="GQ71">
        <v>1.7624999999999998E-2</v>
      </c>
      <c r="GR71">
        <v>5.6860000000000001E-3</v>
      </c>
      <c r="GS71">
        <v>6.3680000000000004E-3</v>
      </c>
      <c r="GT71">
        <v>9.19E-4</v>
      </c>
      <c r="GU71">
        <v>1.3309999999999999E-3</v>
      </c>
      <c r="GV71">
        <v>4.1399999999999998E-4</v>
      </c>
      <c r="GW71">
        <v>0</v>
      </c>
      <c r="GX71">
        <v>2.7799999999999998E-4</v>
      </c>
      <c r="GY71">
        <v>7.1199999999999996E-4</v>
      </c>
      <c r="GZ71">
        <v>0</v>
      </c>
      <c r="HA71">
        <v>5.8399999999999999E-4</v>
      </c>
      <c r="HB71">
        <v>8.2999999999999998E-5</v>
      </c>
      <c r="HC71">
        <v>2.2688E-2</v>
      </c>
      <c r="HD71">
        <v>0.1522</v>
      </c>
      <c r="HE71">
        <v>0.39376800000000001</v>
      </c>
      <c r="HF71">
        <v>124.73754099999999</v>
      </c>
      <c r="HG71">
        <v>34.010525000000001</v>
      </c>
      <c r="HH71">
        <v>0.122599</v>
      </c>
      <c r="HI71">
        <v>94.720207000000002</v>
      </c>
      <c r="HJ71">
        <v>123.389595</v>
      </c>
      <c r="HK71">
        <v>0.38606400000000002</v>
      </c>
      <c r="HL71">
        <v>7.8795029999999997</v>
      </c>
      <c r="HM71">
        <v>14.986037</v>
      </c>
      <c r="HN71">
        <v>3.7063100000000002</v>
      </c>
      <c r="HO71">
        <v>224.31362899999999</v>
      </c>
      <c r="HP71">
        <v>38.070332000000001</v>
      </c>
      <c r="HQ71">
        <v>1.7520089999999999</v>
      </c>
      <c r="HR71">
        <v>282.40267899999998</v>
      </c>
      <c r="HS71">
        <v>3.5107430000000002</v>
      </c>
      <c r="HT71">
        <v>9.5922160000000005</v>
      </c>
      <c r="HU71">
        <v>2.8426849999999999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2822.1044919999999</v>
      </c>
      <c r="OM71">
        <v>0</v>
      </c>
      <c r="ON71">
        <v>0</v>
      </c>
      <c r="OO71">
        <v>0.59787900000000005</v>
      </c>
      <c r="OP71">
        <v>2.7518999999999998E-2</v>
      </c>
      <c r="OQ71">
        <v>3834.8515430000002</v>
      </c>
    </row>
    <row r="72" spans="1:407" x14ac:dyDescent="0.2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0.14052500000000001</v>
      </c>
      <c r="EY72">
        <v>0.55307200000000001</v>
      </c>
      <c r="EZ72">
        <v>33.902332000000001</v>
      </c>
      <c r="FA72">
        <v>29.406918000000001</v>
      </c>
      <c r="FB72">
        <v>9.2109799999999993</v>
      </c>
      <c r="FC72">
        <v>0.262158</v>
      </c>
      <c r="FD72">
        <v>4.1979139999999999</v>
      </c>
      <c r="FE72">
        <v>0.44589099999999998</v>
      </c>
      <c r="FF72">
        <v>11.369497000000001</v>
      </c>
      <c r="FG72">
        <v>3.6509140000000002</v>
      </c>
      <c r="FH72">
        <v>12.547718</v>
      </c>
      <c r="FI72">
        <v>2.4357E-2</v>
      </c>
      <c r="FJ72">
        <v>13.089195</v>
      </c>
      <c r="FK72">
        <v>0.43819000000000002</v>
      </c>
      <c r="FL72">
        <v>24.105</v>
      </c>
      <c r="FM72">
        <v>164.42323300000001</v>
      </c>
      <c r="FN72">
        <v>20.097612000000002</v>
      </c>
      <c r="FO72">
        <v>5.4954320000000001</v>
      </c>
      <c r="FP72">
        <v>107.729713</v>
      </c>
      <c r="FQ72">
        <v>77.150290999999996</v>
      </c>
      <c r="FR72">
        <v>2.947149</v>
      </c>
      <c r="FS72">
        <v>81.598236</v>
      </c>
      <c r="FT72">
        <v>0.12562000000000001</v>
      </c>
      <c r="FU72">
        <v>1.630017</v>
      </c>
      <c r="FV72">
        <v>573.19146699999999</v>
      </c>
      <c r="FW72">
        <v>403.13421599999998</v>
      </c>
      <c r="FX72">
        <v>67.367194999999995</v>
      </c>
      <c r="FY72">
        <v>90.211631999999994</v>
      </c>
      <c r="FZ72">
        <v>12.875705999999999</v>
      </c>
      <c r="GA72">
        <v>92.974845999999999</v>
      </c>
      <c r="GB72">
        <v>190.62643399999999</v>
      </c>
      <c r="GC72">
        <v>174.71283</v>
      </c>
      <c r="GD72">
        <v>726.57788100000005</v>
      </c>
      <c r="GE72">
        <v>182.765579</v>
      </c>
      <c r="GF72">
        <v>130.806183</v>
      </c>
      <c r="GG72">
        <v>14.1806</v>
      </c>
      <c r="GH72">
        <v>60.971820999999998</v>
      </c>
      <c r="GI72">
        <v>11.980594999999999</v>
      </c>
      <c r="GJ72">
        <v>110.570229</v>
      </c>
      <c r="GK72">
        <v>708.39544699999999</v>
      </c>
      <c r="GL72">
        <v>175.847992</v>
      </c>
      <c r="GM72">
        <v>356.50482199999999</v>
      </c>
      <c r="GN72">
        <v>485.31457499999999</v>
      </c>
      <c r="GO72">
        <v>130.14065600000001</v>
      </c>
      <c r="GP72">
        <v>187.53338600000001</v>
      </c>
      <c r="GQ72">
        <v>128.382431</v>
      </c>
      <c r="GR72">
        <v>41.417361999999997</v>
      </c>
      <c r="GS72">
        <v>46.381507999999997</v>
      </c>
      <c r="GT72">
        <v>6.696879</v>
      </c>
      <c r="GU72">
        <v>9.693676</v>
      </c>
      <c r="GV72">
        <v>3.0180729999999998</v>
      </c>
      <c r="GW72">
        <v>0</v>
      </c>
      <c r="GX72">
        <v>2.0241530000000001</v>
      </c>
      <c r="GY72">
        <v>5.1833809999999998</v>
      </c>
      <c r="GZ72">
        <v>0</v>
      </c>
      <c r="HA72">
        <v>4.2554959999999999</v>
      </c>
      <c r="HB72">
        <v>0.60600699999999996</v>
      </c>
      <c r="HC72">
        <v>77.856139999999996</v>
      </c>
      <c r="HD72">
        <v>1168.128052</v>
      </c>
      <c r="HE72">
        <v>2110.7971189999998</v>
      </c>
      <c r="HF72">
        <v>6714.1357420000004</v>
      </c>
      <c r="HG72">
        <v>604.20684800000004</v>
      </c>
      <c r="HH72">
        <v>303.88964800000002</v>
      </c>
      <c r="HI72">
        <v>24.137585000000001</v>
      </c>
      <c r="HJ72">
        <v>81.544922</v>
      </c>
      <c r="HK72">
        <v>339.719696</v>
      </c>
      <c r="HL72">
        <v>4145.515625</v>
      </c>
      <c r="HM72">
        <v>5590.669922</v>
      </c>
      <c r="HN72">
        <v>1399.8596190000001</v>
      </c>
      <c r="HO72">
        <v>805.70874000000003</v>
      </c>
      <c r="HP72">
        <v>4155.7075199999999</v>
      </c>
      <c r="HQ72">
        <v>1311.8138429999999</v>
      </c>
      <c r="HR72">
        <v>3071.5004880000001</v>
      </c>
      <c r="HS72">
        <v>1910.075562</v>
      </c>
      <c r="HT72">
        <v>2327.5119629999999</v>
      </c>
      <c r="HU72">
        <v>57.720027999999999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42866.203125</v>
      </c>
      <c r="OM72">
        <v>0</v>
      </c>
      <c r="ON72">
        <v>0</v>
      </c>
      <c r="OO72">
        <v>25.744441999999999</v>
      </c>
      <c r="OP72">
        <v>417.680542</v>
      </c>
      <c r="OQ72">
        <v>85249.012193000002</v>
      </c>
    </row>
    <row r="73" spans="1:407" x14ac:dyDescent="0.2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1.85E-4</v>
      </c>
      <c r="EY73">
        <v>1.21E-4</v>
      </c>
      <c r="EZ73">
        <v>0.114352</v>
      </c>
      <c r="FA73">
        <v>5.0699999999999996E-4</v>
      </c>
      <c r="FB73">
        <v>1.5870000000000001E-3</v>
      </c>
      <c r="FC73">
        <v>7.2999999999999999E-5</v>
      </c>
      <c r="FD73">
        <v>6.1300000000000005E-4</v>
      </c>
      <c r="FE73">
        <v>0.85880299999999998</v>
      </c>
      <c r="FF73">
        <v>3.6299999999999999E-4</v>
      </c>
      <c r="FG73">
        <v>4.4799999999999999E-4</v>
      </c>
      <c r="FH73">
        <v>9.7E-5</v>
      </c>
      <c r="FI73">
        <v>3.9999999999999998E-6</v>
      </c>
      <c r="FJ73">
        <v>0.82979599999999998</v>
      </c>
      <c r="FK73">
        <v>1.5899999999999999E-4</v>
      </c>
      <c r="FL73">
        <v>2.2880850000000001</v>
      </c>
      <c r="FM73">
        <v>94.730705</v>
      </c>
      <c r="FN73">
        <v>12.504292</v>
      </c>
      <c r="FO73">
        <v>4.5840399999999999</v>
      </c>
      <c r="FP73">
        <v>2.2420300000000002</v>
      </c>
      <c r="FQ73">
        <v>1.1278699999999999</v>
      </c>
      <c r="FR73">
        <v>2.2908879999999998</v>
      </c>
      <c r="FS73">
        <v>0.670489</v>
      </c>
      <c r="FT73">
        <v>1.084587</v>
      </c>
      <c r="FU73">
        <v>0.75275199999999998</v>
      </c>
      <c r="FV73">
        <v>10.781084</v>
      </c>
      <c r="FW73">
        <v>14.512877</v>
      </c>
      <c r="FX73">
        <v>5.2983890000000002</v>
      </c>
      <c r="FY73">
        <v>1.22193</v>
      </c>
      <c r="FZ73">
        <v>0.115444</v>
      </c>
      <c r="GA73">
        <v>2.7794110000000001</v>
      </c>
      <c r="GB73">
        <v>7.7424929999999996</v>
      </c>
      <c r="GC73">
        <v>12.814418999999999</v>
      </c>
      <c r="GD73">
        <v>163.72499099999999</v>
      </c>
      <c r="GE73">
        <v>22.329129999999999</v>
      </c>
      <c r="GF73">
        <v>32.282958999999998</v>
      </c>
      <c r="GG73">
        <v>7.7648320000000002</v>
      </c>
      <c r="GH73">
        <v>5.7073999999999998</v>
      </c>
      <c r="GI73">
        <v>8.4063379999999999</v>
      </c>
      <c r="GJ73">
        <v>11.901641</v>
      </c>
      <c r="GK73">
        <v>480.88296500000001</v>
      </c>
      <c r="GL73">
        <v>73.296051000000006</v>
      </c>
      <c r="GM73">
        <v>198.250992</v>
      </c>
      <c r="GN73">
        <v>58.085200999999998</v>
      </c>
      <c r="GO73">
        <v>6.061598</v>
      </c>
      <c r="GP73">
        <v>38.903281999999997</v>
      </c>
      <c r="GQ73">
        <v>0.48522900000000002</v>
      </c>
      <c r="GR73">
        <v>0.31782199999999999</v>
      </c>
      <c r="GS73">
        <v>0.35591499999999998</v>
      </c>
      <c r="GT73">
        <v>5.1389999999999998E-2</v>
      </c>
      <c r="GU73">
        <v>7.4385999999999994E-2</v>
      </c>
      <c r="GV73">
        <v>2.316E-2</v>
      </c>
      <c r="GW73">
        <v>0</v>
      </c>
      <c r="GX73">
        <v>1.5533E-2</v>
      </c>
      <c r="GY73">
        <v>3.9774999999999998E-2</v>
      </c>
      <c r="GZ73">
        <v>0</v>
      </c>
      <c r="HA73">
        <v>3.2655000000000003E-2</v>
      </c>
      <c r="HB73">
        <v>4.6499999999999996E-3</v>
      </c>
      <c r="HC73">
        <v>2.0351089999999998</v>
      </c>
      <c r="HD73">
        <v>18.606021999999999</v>
      </c>
      <c r="HE73">
        <v>6.5878000000000006E-2</v>
      </c>
      <c r="HF73">
        <v>34.430121999999997</v>
      </c>
      <c r="HG73">
        <v>290.67867999999999</v>
      </c>
      <c r="HH73">
        <v>196.15472399999999</v>
      </c>
      <c r="HI73">
        <v>126.962486</v>
      </c>
      <c r="HJ73">
        <v>369.49874899999998</v>
      </c>
      <c r="HK73">
        <v>11.069910999999999</v>
      </c>
      <c r="HL73">
        <v>415.81912199999999</v>
      </c>
      <c r="HM73">
        <v>260.22833300000002</v>
      </c>
      <c r="HN73">
        <v>25.444341999999999</v>
      </c>
      <c r="HO73">
        <v>100.284462</v>
      </c>
      <c r="HP73">
        <v>283.996216</v>
      </c>
      <c r="HQ73">
        <v>2945.3942870000001</v>
      </c>
      <c r="HR73">
        <v>70.924232000000003</v>
      </c>
      <c r="HS73">
        <v>132.317657</v>
      </c>
      <c r="HT73">
        <v>278.23736600000001</v>
      </c>
      <c r="HU73">
        <v>1.6969999999999999E-3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7311.9482420000004</v>
      </c>
      <c r="OM73">
        <v>0</v>
      </c>
      <c r="ON73">
        <v>0</v>
      </c>
      <c r="OO73">
        <v>0.63791500000000001</v>
      </c>
      <c r="OP73">
        <v>9.7350000000000006E-3</v>
      </c>
      <c r="OQ73">
        <v>14163.092076000001</v>
      </c>
    </row>
    <row r="74" spans="1:407" x14ac:dyDescent="0.2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6.9999999999999999E-6</v>
      </c>
      <c r="EY74">
        <v>1.9999999999999999E-6</v>
      </c>
      <c r="EZ74">
        <v>1.5770000000000001E-3</v>
      </c>
      <c r="FA74">
        <v>1.1E-5</v>
      </c>
      <c r="FB74">
        <v>1.1E-5</v>
      </c>
      <c r="FC74">
        <v>1.4E-5</v>
      </c>
      <c r="FD74">
        <v>3.1000000000000001E-5</v>
      </c>
      <c r="FE74">
        <v>0.122544</v>
      </c>
      <c r="FF74">
        <v>3.9999999999999998E-6</v>
      </c>
      <c r="FG74">
        <v>6.0000000000000002E-6</v>
      </c>
      <c r="FH74">
        <v>9.9999999999999995E-7</v>
      </c>
      <c r="FI74">
        <v>0</v>
      </c>
      <c r="FJ74">
        <v>3.1808000000000003E-2</v>
      </c>
      <c r="FK74">
        <v>2.8549999999999999E-3</v>
      </c>
      <c r="FL74">
        <v>1.1662060000000001</v>
      </c>
      <c r="FM74">
        <v>49.464812999999999</v>
      </c>
      <c r="FN74">
        <v>6.4662329999999999</v>
      </c>
      <c r="FO74">
        <v>3.4179219999999999</v>
      </c>
      <c r="FP74">
        <v>0.8931</v>
      </c>
      <c r="FQ74">
        <v>0.49986199999999997</v>
      </c>
      <c r="FR74">
        <v>0.228437</v>
      </c>
      <c r="FS74">
        <v>9.9946999999999994E-2</v>
      </c>
      <c r="FT74">
        <v>1.2698959999999999</v>
      </c>
      <c r="FU74">
        <v>0.24124100000000001</v>
      </c>
      <c r="FV74">
        <v>2.2454339999999999</v>
      </c>
      <c r="FW74">
        <v>5.2817730000000003</v>
      </c>
      <c r="FX74">
        <v>3.0422799999999999</v>
      </c>
      <c r="FY74">
        <v>0.498859</v>
      </c>
      <c r="FZ74">
        <v>1.4279999999999999E-2</v>
      </c>
      <c r="GA74">
        <v>1.118126</v>
      </c>
      <c r="GB74">
        <v>7.4032830000000001</v>
      </c>
      <c r="GC74">
        <v>3.2372100000000001</v>
      </c>
      <c r="GD74">
        <v>10.381447</v>
      </c>
      <c r="GE74">
        <v>6.530392</v>
      </c>
      <c r="GF74">
        <v>4.4511620000000001</v>
      </c>
      <c r="GG74">
        <v>1.3032760000000001</v>
      </c>
      <c r="GH74">
        <v>7.3624150000000004</v>
      </c>
      <c r="GI74">
        <v>8.1467120000000008</v>
      </c>
      <c r="GJ74">
        <v>1.8956580000000001</v>
      </c>
      <c r="GK74">
        <v>66.783637999999996</v>
      </c>
      <c r="GL74">
        <v>3.0246230000000001</v>
      </c>
      <c r="GM74">
        <v>9.9112130000000001</v>
      </c>
      <c r="GN74">
        <v>1.583833</v>
      </c>
      <c r="GO74">
        <v>0.326046</v>
      </c>
      <c r="GP74">
        <v>2.2497739999999999</v>
      </c>
      <c r="GQ74">
        <v>5.8162999999999999E-2</v>
      </c>
      <c r="GR74">
        <v>3.8095999999999998E-2</v>
      </c>
      <c r="GS74">
        <v>4.2661999999999999E-2</v>
      </c>
      <c r="GT74">
        <v>6.1599999999999997E-3</v>
      </c>
      <c r="GU74">
        <v>8.9160000000000003E-3</v>
      </c>
      <c r="GV74">
        <v>2.7759999999999998E-3</v>
      </c>
      <c r="GW74">
        <v>0</v>
      </c>
      <c r="GX74">
        <v>1.8619999999999999E-3</v>
      </c>
      <c r="GY74">
        <v>4.7679999999999997E-3</v>
      </c>
      <c r="GZ74">
        <v>0</v>
      </c>
      <c r="HA74">
        <v>3.9139999999999999E-3</v>
      </c>
      <c r="HB74">
        <v>5.5699999999999999E-4</v>
      </c>
      <c r="HC74">
        <v>1.2405489999999999</v>
      </c>
      <c r="HD74">
        <v>12.591801999999999</v>
      </c>
      <c r="HE74">
        <v>5.3299999999999997E-3</v>
      </c>
      <c r="HF74">
        <v>57.753723000000001</v>
      </c>
      <c r="HG74">
        <v>51.565246999999999</v>
      </c>
      <c r="HH74">
        <v>23.334586999999999</v>
      </c>
      <c r="HI74">
        <v>25.446570999999999</v>
      </c>
      <c r="HJ74">
        <v>2481.7534179999998</v>
      </c>
      <c r="HK74">
        <v>24.101177</v>
      </c>
      <c r="HL74">
        <v>120.122139</v>
      </c>
      <c r="HM74">
        <v>25.996079999999999</v>
      </c>
      <c r="HN74">
        <v>12.87093</v>
      </c>
      <c r="HO74">
        <v>58.300635999999997</v>
      </c>
      <c r="HP74">
        <v>121.262085</v>
      </c>
      <c r="HQ74">
        <v>8473.2978519999997</v>
      </c>
      <c r="HR74">
        <v>11.135679</v>
      </c>
      <c r="HS74">
        <v>23.405117000000001</v>
      </c>
      <c r="HT74">
        <v>70.725800000000007</v>
      </c>
      <c r="HU74">
        <v>1.3639760000000001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30.872603999999999</v>
      </c>
      <c r="OM74">
        <v>0</v>
      </c>
      <c r="ON74">
        <v>0</v>
      </c>
      <c r="OO74">
        <v>3.6542210000000002</v>
      </c>
      <c r="OP74">
        <v>1.7110000000000001E-3</v>
      </c>
      <c r="OQ74">
        <v>11841.667072</v>
      </c>
    </row>
    <row r="75" spans="1:407" x14ac:dyDescent="0.2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5.5999999999999999E-5</v>
      </c>
      <c r="EY75">
        <v>7.7000000000000001E-5</v>
      </c>
      <c r="EZ75">
        <v>0.14828</v>
      </c>
      <c r="FA75">
        <v>1.26E-4</v>
      </c>
      <c r="FB75">
        <v>1.65E-4</v>
      </c>
      <c r="FC75">
        <v>1.7899999999999999E-4</v>
      </c>
      <c r="FD75">
        <v>1.46E-4</v>
      </c>
      <c r="FE75">
        <v>8.2260460000000002</v>
      </c>
      <c r="FF75">
        <v>3.8000000000000002E-5</v>
      </c>
      <c r="FG75">
        <v>5.1E-5</v>
      </c>
      <c r="FH75">
        <v>9.0000000000000002E-6</v>
      </c>
      <c r="FI75">
        <v>1.5E-5</v>
      </c>
      <c r="FJ75">
        <v>4.5854290000000004</v>
      </c>
      <c r="FK75">
        <v>1.7E-5</v>
      </c>
      <c r="FL75">
        <v>20.217096000000002</v>
      </c>
      <c r="FM75">
        <v>894.47222899999997</v>
      </c>
      <c r="FN75">
        <v>114.896202</v>
      </c>
      <c r="FO75">
        <v>17.308537999999999</v>
      </c>
      <c r="FP75">
        <v>12.272869</v>
      </c>
      <c r="FQ75">
        <v>6.8447370000000003</v>
      </c>
      <c r="FR75">
        <v>12.990292</v>
      </c>
      <c r="FS75">
        <v>4.6340500000000002</v>
      </c>
      <c r="FT75">
        <v>8.0882480000000001</v>
      </c>
      <c r="FU75">
        <v>4.9470809999999998</v>
      </c>
      <c r="FV75">
        <v>70.450073000000003</v>
      </c>
      <c r="FW75">
        <v>101.531273</v>
      </c>
      <c r="FX75">
        <v>35.770294</v>
      </c>
      <c r="FY75">
        <v>9.037134</v>
      </c>
      <c r="FZ75">
        <v>0.71480699999999997</v>
      </c>
      <c r="GA75">
        <v>13.289089000000001</v>
      </c>
      <c r="GB75">
        <v>78.774756999999994</v>
      </c>
      <c r="GC75">
        <v>114.73081999999999</v>
      </c>
      <c r="GD75">
        <v>778.33215299999995</v>
      </c>
      <c r="GE75">
        <v>1352.512573</v>
      </c>
      <c r="GF75">
        <v>283.73049900000001</v>
      </c>
      <c r="GG75">
        <v>72.647491000000002</v>
      </c>
      <c r="GH75">
        <v>77.528114000000002</v>
      </c>
      <c r="GI75">
        <v>96.790619000000007</v>
      </c>
      <c r="GJ75">
        <v>63.539966999999997</v>
      </c>
      <c r="GK75">
        <v>5259.9086909999996</v>
      </c>
      <c r="GL75">
        <v>359.01950099999999</v>
      </c>
      <c r="GM75">
        <v>736.61914100000001</v>
      </c>
      <c r="GN75">
        <v>580.03509499999996</v>
      </c>
      <c r="GO75">
        <v>56.126305000000002</v>
      </c>
      <c r="GP75">
        <v>263.00320399999998</v>
      </c>
      <c r="GQ75">
        <v>1.1911179999999999</v>
      </c>
      <c r="GR75">
        <v>0.78017499999999995</v>
      </c>
      <c r="GS75">
        <v>0.87368500000000004</v>
      </c>
      <c r="GT75">
        <v>0.12614900000000001</v>
      </c>
      <c r="GU75">
        <v>0.18259900000000001</v>
      </c>
      <c r="GV75">
        <v>5.6850999999999999E-2</v>
      </c>
      <c r="GW75">
        <v>0</v>
      </c>
      <c r="GX75">
        <v>3.8129000000000003E-2</v>
      </c>
      <c r="GY75">
        <v>9.7639000000000004E-2</v>
      </c>
      <c r="GZ75">
        <v>0</v>
      </c>
      <c r="HA75">
        <v>8.0159999999999995E-2</v>
      </c>
      <c r="HB75">
        <v>1.1415E-2</v>
      </c>
      <c r="HC75">
        <v>15.541468</v>
      </c>
      <c r="HD75">
        <v>11.881339000000001</v>
      </c>
      <c r="HE75">
        <v>3.8573000000000003E-2</v>
      </c>
      <c r="HF75">
        <v>1256.872314</v>
      </c>
      <c r="HG75">
        <v>111.96423299999999</v>
      </c>
      <c r="HH75">
        <v>245.88038599999999</v>
      </c>
      <c r="HI75">
        <v>194.301117</v>
      </c>
      <c r="HJ75">
        <v>17.249647</v>
      </c>
      <c r="HK75">
        <v>98.113556000000003</v>
      </c>
      <c r="HL75">
        <v>2352.6518550000001</v>
      </c>
      <c r="HM75">
        <v>104.841438</v>
      </c>
      <c r="HN75">
        <v>21.998919000000001</v>
      </c>
      <c r="HO75">
        <v>115.20573400000001</v>
      </c>
      <c r="HP75">
        <v>740.10247800000002</v>
      </c>
      <c r="HQ75">
        <v>9914.6337889999995</v>
      </c>
      <c r="HR75">
        <v>226.26928699999999</v>
      </c>
      <c r="HS75">
        <v>159.95668000000001</v>
      </c>
      <c r="HT75">
        <v>304.63528400000001</v>
      </c>
      <c r="HU75">
        <v>10.305552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2666.2478030000002</v>
      </c>
      <c r="OM75">
        <v>0</v>
      </c>
      <c r="ON75">
        <v>0</v>
      </c>
      <c r="OO75">
        <v>6.8860859999999997</v>
      </c>
      <c r="OP75">
        <v>1.4127000000000001E-2</v>
      </c>
      <c r="OQ75">
        <v>30092.753167999999</v>
      </c>
    </row>
    <row r="76" spans="1:407" x14ac:dyDescent="0.2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2.12E-4</v>
      </c>
      <c r="EY76">
        <v>1.0430000000000001E-3</v>
      </c>
      <c r="EZ76">
        <v>2.454447</v>
      </c>
      <c r="FA76">
        <v>1.2819999999999999E-3</v>
      </c>
      <c r="FB76">
        <v>2.1580000000000002E-3</v>
      </c>
      <c r="FC76">
        <v>7.2000000000000002E-5</v>
      </c>
      <c r="FD76">
        <v>7.0899999999999999E-4</v>
      </c>
      <c r="FE76">
        <v>1.0006299999999999</v>
      </c>
      <c r="FF76">
        <v>3.8900000000000002E-4</v>
      </c>
      <c r="FG76">
        <v>4.3300000000000001E-4</v>
      </c>
      <c r="FH76">
        <v>1.55E-4</v>
      </c>
      <c r="FI76">
        <v>1.0900000000000001E-4</v>
      </c>
      <c r="FJ76">
        <v>0.24532999999999999</v>
      </c>
      <c r="FK76">
        <v>9.2900000000000003E-4</v>
      </c>
      <c r="FL76">
        <v>2.1117249999999999</v>
      </c>
      <c r="FM76">
        <v>14.088129</v>
      </c>
      <c r="FN76">
        <v>2.5851280000000001</v>
      </c>
      <c r="FO76">
        <v>4.9374539999999998</v>
      </c>
      <c r="FP76">
        <v>0.410995</v>
      </c>
      <c r="FQ76">
        <v>0.25187199999999998</v>
      </c>
      <c r="FR76">
        <v>0.24024999999999999</v>
      </c>
      <c r="FS76">
        <v>7.9645999999999995E-2</v>
      </c>
      <c r="FT76">
        <v>2.4818980000000002</v>
      </c>
      <c r="FU76">
        <v>3.8848000000000001E-2</v>
      </c>
      <c r="FV76">
        <v>4.8329880000000003</v>
      </c>
      <c r="FW76">
        <v>4.1673280000000004</v>
      </c>
      <c r="FX76">
        <v>12.72683</v>
      </c>
      <c r="FY76">
        <v>2.7522470000000001</v>
      </c>
      <c r="FZ76">
        <v>0.10131</v>
      </c>
      <c r="GA76">
        <v>2.3868830000000001</v>
      </c>
      <c r="GB76">
        <v>20.756643</v>
      </c>
      <c r="GC76">
        <v>9.1538920000000008</v>
      </c>
      <c r="GD76">
        <v>24.189938999999999</v>
      </c>
      <c r="GE76">
        <v>5.77522</v>
      </c>
      <c r="GF76">
        <v>26.351745999999999</v>
      </c>
      <c r="GG76">
        <v>4.5620500000000002</v>
      </c>
      <c r="GH76">
        <v>23.477781</v>
      </c>
      <c r="GI76">
        <v>27.379847999999999</v>
      </c>
      <c r="GJ76">
        <v>8.0853850000000005</v>
      </c>
      <c r="GK76">
        <v>189.573196</v>
      </c>
      <c r="GL76">
        <v>8.9158249999999999</v>
      </c>
      <c r="GM76">
        <v>18.415073</v>
      </c>
      <c r="GN76">
        <v>8.1063749999999999</v>
      </c>
      <c r="GO76">
        <v>0.73164899999999999</v>
      </c>
      <c r="GP76">
        <v>6.8724800000000004</v>
      </c>
      <c r="GQ76">
        <v>4.1479000000000002E-2</v>
      </c>
      <c r="GR76">
        <v>2.7168000000000001E-2</v>
      </c>
      <c r="GS76">
        <v>3.0425000000000001E-2</v>
      </c>
      <c r="GT76">
        <v>4.3930000000000002E-3</v>
      </c>
      <c r="GU76">
        <v>6.3590000000000001E-3</v>
      </c>
      <c r="GV76">
        <v>1.98E-3</v>
      </c>
      <c r="GW76">
        <v>0</v>
      </c>
      <c r="GX76">
        <v>1.328E-3</v>
      </c>
      <c r="GY76">
        <v>3.3999999999999998E-3</v>
      </c>
      <c r="GZ76">
        <v>0</v>
      </c>
      <c r="HA76">
        <v>2.7920000000000002E-3</v>
      </c>
      <c r="HB76">
        <v>3.9800000000000002E-4</v>
      </c>
      <c r="HC76">
        <v>6.6267000000000006E-2</v>
      </c>
      <c r="HD76">
        <v>14.696782000000001</v>
      </c>
      <c r="HE76">
        <v>6.2740000000000001E-3</v>
      </c>
      <c r="HF76">
        <v>561.64178500000003</v>
      </c>
      <c r="HG76">
        <v>82.379035999999999</v>
      </c>
      <c r="HH76">
        <v>39.098357999999998</v>
      </c>
      <c r="HI76">
        <v>55.085194000000001</v>
      </c>
      <c r="HJ76">
        <v>5.3273619999999999</v>
      </c>
      <c r="HK76">
        <v>29.154377</v>
      </c>
      <c r="HL76">
        <v>145.98107899999999</v>
      </c>
      <c r="HM76">
        <v>98.119636999999997</v>
      </c>
      <c r="HN76">
        <v>35.284106999999999</v>
      </c>
      <c r="HO76">
        <v>80.624184</v>
      </c>
      <c r="HP76">
        <v>258.23333700000001</v>
      </c>
      <c r="HQ76">
        <v>2340.7717290000001</v>
      </c>
      <c r="HR76">
        <v>332.839111</v>
      </c>
      <c r="HS76">
        <v>205.10591099999999</v>
      </c>
      <c r="HT76">
        <v>617.446777</v>
      </c>
      <c r="HU76">
        <v>3.4587729999999999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954.61157200000002</v>
      </c>
      <c r="OM76">
        <v>0</v>
      </c>
      <c r="ON76">
        <v>0</v>
      </c>
      <c r="OO76">
        <v>1.3195889999999999</v>
      </c>
      <c r="OP76">
        <v>4.5079999999999999E-3</v>
      </c>
      <c r="OQ76">
        <v>6301.6240029999999</v>
      </c>
    </row>
    <row r="77" spans="1:407" x14ac:dyDescent="0.2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9.9999999999999995E-7</v>
      </c>
      <c r="OM77">
        <v>0</v>
      </c>
      <c r="ON77">
        <v>0</v>
      </c>
      <c r="OO77">
        <v>0</v>
      </c>
      <c r="OP77">
        <v>0</v>
      </c>
      <c r="OQ77">
        <v>9.9999999999999995E-7</v>
      </c>
    </row>
    <row r="78" spans="1:407" x14ac:dyDescent="0.2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20.539840999999999</v>
      </c>
      <c r="EY78">
        <v>63.972293999999998</v>
      </c>
      <c r="EZ78">
        <v>0.67067200000000005</v>
      </c>
      <c r="FA78">
        <v>1.0103599999999999</v>
      </c>
      <c r="FB78">
        <v>0.53104799999999996</v>
      </c>
      <c r="FC78">
        <v>1.4649999999999999E-3</v>
      </c>
      <c r="FD78">
        <v>0.18723699999999999</v>
      </c>
      <c r="FE78">
        <v>3.3711760000000002</v>
      </c>
      <c r="FF78">
        <v>44.953251000000002</v>
      </c>
      <c r="FG78">
        <v>87.046501000000006</v>
      </c>
      <c r="FH78">
        <v>20.419218000000001</v>
      </c>
      <c r="FI78">
        <v>9.4374E-2</v>
      </c>
      <c r="FJ78">
        <v>1.1243179999999999</v>
      </c>
      <c r="FK78">
        <v>2.3899E-2</v>
      </c>
      <c r="FL78">
        <v>6.2000000000000003E-5</v>
      </c>
      <c r="FM78">
        <v>1.6364E-2</v>
      </c>
      <c r="FN78">
        <v>2.0309999999999998E-3</v>
      </c>
      <c r="FO78">
        <v>5.0959999999999998E-3</v>
      </c>
      <c r="FP78">
        <v>1.3931880000000001</v>
      </c>
      <c r="FQ78">
        <v>9.3478000000000006E-2</v>
      </c>
      <c r="FR78">
        <v>0.42991299999999999</v>
      </c>
      <c r="FS78">
        <v>3.4487809999999999</v>
      </c>
      <c r="FT78">
        <v>257.34265099999999</v>
      </c>
      <c r="FU78">
        <v>5.9473890000000003</v>
      </c>
      <c r="FV78">
        <v>1382.620361</v>
      </c>
      <c r="FW78">
        <v>15.095275000000001</v>
      </c>
      <c r="FX78">
        <v>1.0956699999999999</v>
      </c>
      <c r="FY78">
        <v>0.33630500000000002</v>
      </c>
      <c r="FZ78">
        <v>9.7161999999999998E-2</v>
      </c>
      <c r="GA78">
        <v>0.16048200000000001</v>
      </c>
      <c r="GB78">
        <v>5.9859999999999997E-2</v>
      </c>
      <c r="GC78">
        <v>0.31643500000000002</v>
      </c>
      <c r="GD78">
        <v>60.554130999999998</v>
      </c>
      <c r="GE78">
        <v>1.6263099999999999</v>
      </c>
      <c r="GF78">
        <v>0.108126</v>
      </c>
      <c r="GG78">
        <v>1.5417999999999999E-2</v>
      </c>
      <c r="GH78">
        <v>1.0395E-2</v>
      </c>
      <c r="GI78">
        <v>0.47878100000000001</v>
      </c>
      <c r="GJ78">
        <v>5.6461999999999998E-2</v>
      </c>
      <c r="GK78">
        <v>8.26E-3</v>
      </c>
      <c r="GL78">
        <v>2.9999999999999997E-4</v>
      </c>
      <c r="GM78">
        <v>9.7799999999999992E-4</v>
      </c>
      <c r="GN78">
        <v>1.9999999999999999E-6</v>
      </c>
      <c r="GO78">
        <v>1.7E-5</v>
      </c>
      <c r="GP78">
        <v>0.77250200000000002</v>
      </c>
      <c r="GQ78">
        <v>1.6000000000000001E-4</v>
      </c>
      <c r="GR78">
        <v>1.05E-4</v>
      </c>
      <c r="GS78">
        <v>1.17E-4</v>
      </c>
      <c r="GT78">
        <v>1.7E-5</v>
      </c>
      <c r="GU78">
        <v>2.5000000000000001E-5</v>
      </c>
      <c r="GV78">
        <v>7.9999999999999996E-6</v>
      </c>
      <c r="GW78">
        <v>0</v>
      </c>
      <c r="GX78">
        <v>5.0000000000000004E-6</v>
      </c>
      <c r="GY78">
        <v>1.2999999999999999E-5</v>
      </c>
      <c r="GZ78">
        <v>0</v>
      </c>
      <c r="HA78">
        <v>1.1E-5</v>
      </c>
      <c r="HB78">
        <v>1.9999999999999999E-6</v>
      </c>
      <c r="HC78">
        <v>1.3698E-2</v>
      </c>
      <c r="HD78">
        <v>0.23608899999999999</v>
      </c>
      <c r="HE78">
        <v>3.4969380000000001</v>
      </c>
      <c r="HF78">
        <v>28.281611999999999</v>
      </c>
      <c r="HG78">
        <v>22.059781999999998</v>
      </c>
      <c r="HH78">
        <v>6.0267000000000001E-2</v>
      </c>
      <c r="HI78">
        <v>3.01E-4</v>
      </c>
      <c r="HJ78">
        <v>3.3990000000000001E-3</v>
      </c>
      <c r="HK78">
        <v>9.9932999999999994E-2</v>
      </c>
      <c r="HL78">
        <v>0.12584999999999999</v>
      </c>
      <c r="HM78">
        <v>0.51833499999999999</v>
      </c>
      <c r="HN78">
        <v>0.43864199999999998</v>
      </c>
      <c r="HO78">
        <v>0.118612</v>
      </c>
      <c r="HP78">
        <v>25.557435999999999</v>
      </c>
      <c r="HQ78">
        <v>17.197603000000001</v>
      </c>
      <c r="HR78">
        <v>0.96772400000000003</v>
      </c>
      <c r="HS78">
        <v>0.98518399999999995</v>
      </c>
      <c r="HT78">
        <v>6.2859999999999999E-3</v>
      </c>
      <c r="HU78">
        <v>8.1747E-2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537.67413299999998</v>
      </c>
      <c r="OK78">
        <v>0</v>
      </c>
      <c r="OL78">
        <v>20.681974</v>
      </c>
      <c r="OM78">
        <v>0</v>
      </c>
      <c r="ON78">
        <v>0</v>
      </c>
      <c r="OO78">
        <v>0.260851</v>
      </c>
      <c r="OP78">
        <v>4.9596000000000001E-2</v>
      </c>
      <c r="OQ78">
        <v>2634.9542970000002</v>
      </c>
    </row>
    <row r="79" spans="1:407" x14ac:dyDescent="0.2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21.994558000000001</v>
      </c>
      <c r="EY79">
        <v>111.24382</v>
      </c>
      <c r="EZ79">
        <v>0.59030000000000005</v>
      </c>
      <c r="FA79">
        <v>0.26064999999999999</v>
      </c>
      <c r="FB79">
        <v>3.542E-3</v>
      </c>
      <c r="FC79">
        <v>1.3300000000000001E-4</v>
      </c>
      <c r="FD79">
        <v>1.6343E-2</v>
      </c>
      <c r="FE79">
        <v>0.522204</v>
      </c>
      <c r="FF79">
        <v>66.875136999999995</v>
      </c>
      <c r="FG79">
        <v>128.64038099999999</v>
      </c>
      <c r="FH79">
        <v>35.167416000000003</v>
      </c>
      <c r="FI79">
        <v>0.12542800000000001</v>
      </c>
      <c r="FJ79">
        <v>1.4303999999999999</v>
      </c>
      <c r="FK79">
        <v>2.0591000000000002E-2</v>
      </c>
      <c r="FL79">
        <v>9.0000000000000006E-5</v>
      </c>
      <c r="FM79">
        <v>1.9126000000000001E-2</v>
      </c>
      <c r="FN79">
        <v>2.5490000000000001E-3</v>
      </c>
      <c r="FO79">
        <v>2.395E-3</v>
      </c>
      <c r="FP79">
        <v>1.732931</v>
      </c>
      <c r="FQ79">
        <v>0.108029</v>
      </c>
      <c r="FR79">
        <v>0.33305899999999999</v>
      </c>
      <c r="FS79">
        <v>2.3795299999999999</v>
      </c>
      <c r="FT79">
        <v>275.30960099999999</v>
      </c>
      <c r="FU79">
        <v>3.6174300000000001</v>
      </c>
      <c r="FV79">
        <v>2097.0771479999999</v>
      </c>
      <c r="FW79">
        <v>21.409475</v>
      </c>
      <c r="FX79">
        <v>0.602746</v>
      </c>
      <c r="FY79">
        <v>5.5161000000000002E-2</v>
      </c>
      <c r="FZ79">
        <v>2.9239000000000001E-2</v>
      </c>
      <c r="GA79">
        <v>3.7238E-2</v>
      </c>
      <c r="GB79">
        <v>1.0043E-2</v>
      </c>
      <c r="GC79">
        <v>0.44309900000000002</v>
      </c>
      <c r="GD79">
        <v>53.057853999999999</v>
      </c>
      <c r="GE79">
        <v>12.148467999999999</v>
      </c>
      <c r="GF79">
        <v>22.455131999999999</v>
      </c>
      <c r="GG79">
        <v>1.6778999999999999E-2</v>
      </c>
      <c r="GH79">
        <v>1.4874E-2</v>
      </c>
      <c r="GI79">
        <v>0.68531200000000003</v>
      </c>
      <c r="GJ79">
        <v>3.0550000000000001E-2</v>
      </c>
      <c r="GK79">
        <v>1.1389E-2</v>
      </c>
      <c r="GL79">
        <v>3.5399999999999999E-4</v>
      </c>
      <c r="GM79">
        <v>9.6400000000000001E-4</v>
      </c>
      <c r="GN79">
        <v>9.0000000000000002E-6</v>
      </c>
      <c r="GO79">
        <v>4.1999999999999998E-5</v>
      </c>
      <c r="GP79">
        <v>0.204262</v>
      </c>
      <c r="GQ79">
        <v>1.12E-4</v>
      </c>
      <c r="GR79">
        <v>7.2999999999999999E-5</v>
      </c>
      <c r="GS79">
        <v>8.2000000000000001E-5</v>
      </c>
      <c r="GT79">
        <v>1.2E-5</v>
      </c>
      <c r="GU79">
        <v>1.7E-5</v>
      </c>
      <c r="GV79">
        <v>5.0000000000000004E-6</v>
      </c>
      <c r="GW79">
        <v>0</v>
      </c>
      <c r="GX79">
        <v>3.9999999999999998E-6</v>
      </c>
      <c r="GY79">
        <v>9.0000000000000002E-6</v>
      </c>
      <c r="GZ79">
        <v>0</v>
      </c>
      <c r="HA79">
        <v>7.9999999999999996E-6</v>
      </c>
      <c r="HB79">
        <v>9.9999999999999995E-7</v>
      </c>
      <c r="HC79">
        <v>1.2935E-2</v>
      </c>
      <c r="HD79">
        <v>0.27029300000000001</v>
      </c>
      <c r="HE79">
        <v>0.37101800000000001</v>
      </c>
      <c r="HF79">
        <v>0.39145600000000003</v>
      </c>
      <c r="HG79">
        <v>55.391254000000004</v>
      </c>
      <c r="HH79">
        <v>0.119162</v>
      </c>
      <c r="HI79">
        <v>1.2300000000000001E-4</v>
      </c>
      <c r="HJ79">
        <v>4.8679999999999999E-3</v>
      </c>
      <c r="HK79">
        <v>8.9093000000000006E-2</v>
      </c>
      <c r="HL79">
        <v>6.2483999999999998E-2</v>
      </c>
      <c r="HM79">
        <v>0.27559899999999998</v>
      </c>
      <c r="HN79">
        <v>0.233046</v>
      </c>
      <c r="HO79">
        <v>3.9842000000000002E-2</v>
      </c>
      <c r="HP79">
        <v>5.2717359999999998</v>
      </c>
      <c r="HQ79">
        <v>3.8621850000000002</v>
      </c>
      <c r="HR79">
        <v>10.504716999999999</v>
      </c>
      <c r="HS79">
        <v>1.37266</v>
      </c>
      <c r="HT79">
        <v>4.8444039999999999</v>
      </c>
      <c r="HU79">
        <v>1.6025999999999999E-2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7720.8071289999998</v>
      </c>
      <c r="OK79">
        <v>0</v>
      </c>
      <c r="OL79">
        <v>249.90820299999999</v>
      </c>
      <c r="OM79">
        <v>0</v>
      </c>
      <c r="ON79">
        <v>0</v>
      </c>
      <c r="OO79">
        <v>0.74975700000000001</v>
      </c>
      <c r="OP79">
        <v>4.9568450000000004</v>
      </c>
      <c r="OQ79">
        <v>10918.240942</v>
      </c>
    </row>
    <row r="80" spans="1:407" x14ac:dyDescent="0.2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4.2030000000000001E-3</v>
      </c>
      <c r="EY80">
        <v>0.11548600000000001</v>
      </c>
      <c r="EZ80">
        <v>440.95236199999999</v>
      </c>
      <c r="FA80">
        <v>7.6909000000000005E-2</v>
      </c>
      <c r="FB80">
        <v>1.5056999999999999E-2</v>
      </c>
      <c r="FC80">
        <v>6.3199999999999997E-4</v>
      </c>
      <c r="FD80">
        <v>1.6549999999999999E-2</v>
      </c>
      <c r="FE80">
        <v>0.52376100000000003</v>
      </c>
      <c r="FF80">
        <v>11840.563477</v>
      </c>
      <c r="FG80">
        <v>1709.400635</v>
      </c>
      <c r="FH80">
        <v>12021.074219</v>
      </c>
      <c r="FI80">
        <v>20.560654</v>
      </c>
      <c r="FJ80">
        <v>53.657950999999997</v>
      </c>
      <c r="FK80">
        <v>3.9222E-2</v>
      </c>
      <c r="FL80">
        <v>4.0000000000000003E-5</v>
      </c>
      <c r="FM80">
        <v>1.1495E-2</v>
      </c>
      <c r="FN80">
        <v>1.0150000000000001E-3</v>
      </c>
      <c r="FO80">
        <v>5.2339999999999999E-3</v>
      </c>
      <c r="FP80">
        <v>312.01348899999999</v>
      </c>
      <c r="FQ80">
        <v>11.88339</v>
      </c>
      <c r="FR80">
        <v>17.409437</v>
      </c>
      <c r="FS80">
        <v>228.031418</v>
      </c>
      <c r="FT80">
        <v>0.31788100000000002</v>
      </c>
      <c r="FU80">
        <v>13.544756</v>
      </c>
      <c r="FV80">
        <v>6836.0634769999997</v>
      </c>
      <c r="FW80">
        <v>579.05706799999996</v>
      </c>
      <c r="FX80">
        <v>13.132223</v>
      </c>
      <c r="FY80">
        <v>0.393681</v>
      </c>
      <c r="FZ80">
        <v>0.15598300000000001</v>
      </c>
      <c r="GA80">
        <v>0.50930299999999995</v>
      </c>
      <c r="GB80">
        <v>0.37599199999999999</v>
      </c>
      <c r="GC80">
        <v>2.6785E-2</v>
      </c>
      <c r="GD80">
        <v>235.97517400000001</v>
      </c>
      <c r="GE80">
        <v>52.652737000000002</v>
      </c>
      <c r="GF80">
        <v>97.825050000000005</v>
      </c>
      <c r="GG80">
        <v>4.2379999999999996E-3</v>
      </c>
      <c r="GH80">
        <v>6.9999999999999999E-6</v>
      </c>
      <c r="GI80">
        <v>1.2E-5</v>
      </c>
      <c r="GJ80">
        <v>0.148817</v>
      </c>
      <c r="GK80">
        <v>9.3017000000000002E-2</v>
      </c>
      <c r="GL80">
        <v>1.0009999999999999E-3</v>
      </c>
      <c r="GM80">
        <v>2.235E-3</v>
      </c>
      <c r="GN80">
        <v>3.1999999999999999E-5</v>
      </c>
      <c r="GO80">
        <v>2.3270000000000001E-3</v>
      </c>
      <c r="GP80">
        <v>3.0185029999999999</v>
      </c>
      <c r="GQ80">
        <v>1.2470000000000001E-3</v>
      </c>
      <c r="GR80">
        <v>8.1700000000000002E-4</v>
      </c>
      <c r="GS80">
        <v>9.1500000000000001E-4</v>
      </c>
      <c r="GT80">
        <v>1.3200000000000001E-4</v>
      </c>
      <c r="GU80">
        <v>1.9100000000000001E-4</v>
      </c>
      <c r="GV80">
        <v>6.0000000000000002E-5</v>
      </c>
      <c r="GW80">
        <v>0</v>
      </c>
      <c r="GX80">
        <v>4.0000000000000003E-5</v>
      </c>
      <c r="GY80">
        <v>1.02E-4</v>
      </c>
      <c r="GZ80">
        <v>0</v>
      </c>
      <c r="HA80">
        <v>8.3999999999999995E-5</v>
      </c>
      <c r="HB80">
        <v>1.2E-5</v>
      </c>
      <c r="HC80">
        <v>0.31914999999999999</v>
      </c>
      <c r="HD80">
        <v>1.652803</v>
      </c>
      <c r="HE80">
        <v>1125.4045410000001</v>
      </c>
      <c r="HF80">
        <v>27.964382000000001</v>
      </c>
      <c r="HG80">
        <v>904.38830600000006</v>
      </c>
      <c r="HH80">
        <v>0.151061</v>
      </c>
      <c r="HI80">
        <v>4.84E-4</v>
      </c>
      <c r="HJ80">
        <v>0.49554100000000001</v>
      </c>
      <c r="HK80">
        <v>0.117979</v>
      </c>
      <c r="HL80">
        <v>19.285216999999999</v>
      </c>
      <c r="HM80">
        <v>2.4431750000000001</v>
      </c>
      <c r="HN80">
        <v>1.077359</v>
      </c>
      <c r="HO80">
        <v>14.433006000000001</v>
      </c>
      <c r="HP80">
        <v>259.63543700000002</v>
      </c>
      <c r="HQ80">
        <v>199.71489</v>
      </c>
      <c r="HR80">
        <v>81.464043000000004</v>
      </c>
      <c r="HS80">
        <v>23.335125000000001</v>
      </c>
      <c r="HT80">
        <v>60.108722999999998</v>
      </c>
      <c r="HU80">
        <v>8.7029999999999996E-2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12823.733398</v>
      </c>
      <c r="OK80">
        <v>0</v>
      </c>
      <c r="OL80">
        <v>502.08163500000001</v>
      </c>
      <c r="OM80">
        <v>0</v>
      </c>
      <c r="ON80">
        <v>0</v>
      </c>
      <c r="OO80">
        <v>0.195877</v>
      </c>
      <c r="OP80">
        <v>3.258432</v>
      </c>
      <c r="OQ80">
        <v>50541.008126000001</v>
      </c>
    </row>
    <row r="81" spans="1:407" x14ac:dyDescent="0.2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6.1605E-2</v>
      </c>
      <c r="EY81">
        <v>0.38590000000000002</v>
      </c>
      <c r="EZ81">
        <v>0.40211400000000003</v>
      </c>
      <c r="FA81">
        <v>343.56982399999998</v>
      </c>
      <c r="FB81">
        <v>0.32711200000000001</v>
      </c>
      <c r="FC81">
        <v>2.9269999999999999E-3</v>
      </c>
      <c r="FD81">
        <v>4.2174000000000003E-2</v>
      </c>
      <c r="FE81">
        <v>1.9533529999999999</v>
      </c>
      <c r="FF81">
        <v>64.339920000000006</v>
      </c>
      <c r="FG81">
        <v>36.334716999999998</v>
      </c>
      <c r="FH81">
        <v>36.395164000000001</v>
      </c>
      <c r="FI81">
        <v>0.118057</v>
      </c>
      <c r="FJ81">
        <v>0.52701699999999996</v>
      </c>
      <c r="FK81">
        <v>0.221306</v>
      </c>
      <c r="FL81">
        <v>1.5380000000000001E-3</v>
      </c>
      <c r="FM81">
        <v>8.7948999999999999E-2</v>
      </c>
      <c r="FN81">
        <v>8.5499999999999997E-4</v>
      </c>
      <c r="FO81">
        <v>2.9350000000000001E-2</v>
      </c>
      <c r="FP81">
        <v>5.0586390000000003</v>
      </c>
      <c r="FQ81">
        <v>17.086544</v>
      </c>
      <c r="FR81">
        <v>83.609886000000003</v>
      </c>
      <c r="FS81">
        <v>69.582877999999994</v>
      </c>
      <c r="FT81">
        <v>1.731331</v>
      </c>
      <c r="FU81">
        <v>92.221328999999997</v>
      </c>
      <c r="FV81">
        <v>11427.596680000001</v>
      </c>
      <c r="FW81">
        <v>1340.1448969999999</v>
      </c>
      <c r="FX81">
        <v>15.308062</v>
      </c>
      <c r="FY81">
        <v>1.974046</v>
      </c>
      <c r="FZ81">
        <v>0.94352400000000003</v>
      </c>
      <c r="GA81">
        <v>1.146763</v>
      </c>
      <c r="GB81">
        <v>0.25797999999999999</v>
      </c>
      <c r="GC81">
        <v>0.18666199999999999</v>
      </c>
      <c r="GD81">
        <v>11.768464</v>
      </c>
      <c r="GE81">
        <v>38.537635999999999</v>
      </c>
      <c r="GF81">
        <v>0.222826</v>
      </c>
      <c r="GG81">
        <v>2.819E-2</v>
      </c>
      <c r="GH81">
        <v>6.4999999999999994E-5</v>
      </c>
      <c r="GI81">
        <v>3.0800000000000001E-4</v>
      </c>
      <c r="GJ81">
        <v>1.3331379999999999</v>
      </c>
      <c r="GK81">
        <v>0.173814</v>
      </c>
      <c r="GL81">
        <v>3.3159999999999999E-3</v>
      </c>
      <c r="GM81">
        <v>7.6420000000000004E-3</v>
      </c>
      <c r="GN81">
        <v>9.0499999999999999E-4</v>
      </c>
      <c r="GO81">
        <v>0.39131700000000003</v>
      </c>
      <c r="GP81">
        <v>3.1499239999999999</v>
      </c>
      <c r="GQ81">
        <v>5.8609999999999999E-3</v>
      </c>
      <c r="GR81">
        <v>3.839E-3</v>
      </c>
      <c r="GS81">
        <v>4.2989999999999999E-3</v>
      </c>
      <c r="GT81">
        <v>6.2100000000000002E-4</v>
      </c>
      <c r="GU81">
        <v>8.9800000000000004E-4</v>
      </c>
      <c r="GV81">
        <v>2.7999999999999998E-4</v>
      </c>
      <c r="GW81">
        <v>0</v>
      </c>
      <c r="GX81">
        <v>1.8799999999999999E-4</v>
      </c>
      <c r="GY81">
        <v>4.8000000000000001E-4</v>
      </c>
      <c r="GZ81">
        <v>0</v>
      </c>
      <c r="HA81">
        <v>3.9399999999999998E-4</v>
      </c>
      <c r="HB81">
        <v>5.5999999999999999E-5</v>
      </c>
      <c r="HC81">
        <v>1.0987709999999999</v>
      </c>
      <c r="HD81">
        <v>3.687036</v>
      </c>
      <c r="HE81">
        <v>11.632861999999999</v>
      </c>
      <c r="HF81">
        <v>0.20390800000000001</v>
      </c>
      <c r="HG81">
        <v>823.11010699999997</v>
      </c>
      <c r="HH81">
        <v>1.6440000000000001E-3</v>
      </c>
      <c r="HI81">
        <v>4.6650499999999999</v>
      </c>
      <c r="HJ81">
        <v>9.9999999999999995E-7</v>
      </c>
      <c r="HK81">
        <v>0.97697500000000004</v>
      </c>
      <c r="HL81">
        <v>0.969557</v>
      </c>
      <c r="HM81">
        <v>10.036579</v>
      </c>
      <c r="HN81">
        <v>7.3849309999999999</v>
      </c>
      <c r="HO81">
        <v>0.64390099999999995</v>
      </c>
      <c r="HP81">
        <v>19.997971</v>
      </c>
      <c r="HQ81">
        <v>2855.2873540000001</v>
      </c>
      <c r="HR81">
        <v>192.57476800000001</v>
      </c>
      <c r="HS81">
        <v>2.2811340000000002</v>
      </c>
      <c r="HT81">
        <v>1509.4381100000001</v>
      </c>
      <c r="HU81">
        <v>0.48064600000000002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15849.915039</v>
      </c>
      <c r="OK81">
        <v>0</v>
      </c>
      <c r="OL81">
        <v>29418.839843999998</v>
      </c>
      <c r="OM81">
        <v>0</v>
      </c>
      <c r="ON81">
        <v>0</v>
      </c>
      <c r="OO81">
        <v>11.746649</v>
      </c>
      <c r="OP81">
        <v>135.22563199999999</v>
      </c>
      <c r="OQ81">
        <v>64457.483032999997</v>
      </c>
    </row>
    <row r="82" spans="1:407" x14ac:dyDescent="0.2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1.3226999999999999E-2</v>
      </c>
      <c r="EY82">
        <v>3.4382999999999997E-2</v>
      </c>
      <c r="EZ82">
        <v>0.19089500000000001</v>
      </c>
      <c r="FA82">
        <v>0.21924399999999999</v>
      </c>
      <c r="FB82">
        <v>1270.2407229999999</v>
      </c>
      <c r="FC82">
        <v>2.5799999999999998E-4</v>
      </c>
      <c r="FD82">
        <v>0.188776</v>
      </c>
      <c r="FE82">
        <v>0.153313</v>
      </c>
      <c r="FF82">
        <v>8.2263369999999991</v>
      </c>
      <c r="FG82">
        <v>1.981617</v>
      </c>
      <c r="FH82">
        <v>1.0499799999999999</v>
      </c>
      <c r="FI82">
        <v>1.4770999999999999E-2</v>
      </c>
      <c r="FJ82">
        <v>0.33775699999999997</v>
      </c>
      <c r="FK82">
        <v>2.2394000000000001E-2</v>
      </c>
      <c r="FL82">
        <v>5.8E-5</v>
      </c>
      <c r="FM82">
        <v>2.9940000000000001E-2</v>
      </c>
      <c r="FN82">
        <v>4.1219999999999998E-3</v>
      </c>
      <c r="FO82">
        <v>2.601E-3</v>
      </c>
      <c r="FP82">
        <v>0.31515100000000001</v>
      </c>
      <c r="FQ82">
        <v>0.103425</v>
      </c>
      <c r="FR82">
        <v>8485.2988280000009</v>
      </c>
      <c r="FS82">
        <v>28.905294000000001</v>
      </c>
      <c r="FT82">
        <v>1.9408000000000002E-2</v>
      </c>
      <c r="FU82">
        <v>4.9870850000000004</v>
      </c>
      <c r="FV82">
        <v>2611.0988769999999</v>
      </c>
      <c r="FW82">
        <v>6.9889799999999997</v>
      </c>
      <c r="FX82">
        <v>0.63268999999999997</v>
      </c>
      <c r="FY82">
        <v>0.175126</v>
      </c>
      <c r="FZ82">
        <v>6.7872000000000002E-2</v>
      </c>
      <c r="GA82">
        <v>9.9883E-2</v>
      </c>
      <c r="GB82">
        <v>1.5890999999999999E-2</v>
      </c>
      <c r="GC82">
        <v>7.1580000000000003E-3</v>
      </c>
      <c r="GD82">
        <v>5.5866800000000003</v>
      </c>
      <c r="GE82">
        <v>0.34374100000000002</v>
      </c>
      <c r="GF82">
        <v>8.7051000000000003E-2</v>
      </c>
      <c r="GG82">
        <v>3.1168999999999999E-2</v>
      </c>
      <c r="GH82">
        <v>2.33E-4</v>
      </c>
      <c r="GI82">
        <v>5.2800000000000004E-4</v>
      </c>
      <c r="GJ82">
        <v>3.4353000000000002E-2</v>
      </c>
      <c r="GK82">
        <v>5.5900000000000004E-4</v>
      </c>
      <c r="GL82">
        <v>7.18E-4</v>
      </c>
      <c r="GM82">
        <v>1.279E-3</v>
      </c>
      <c r="GN82">
        <v>2.1999999999999999E-5</v>
      </c>
      <c r="GO82">
        <v>3.21E-4</v>
      </c>
      <c r="GP82">
        <v>8.0343999999999999E-2</v>
      </c>
      <c r="GQ82">
        <v>5.2170000000000003E-3</v>
      </c>
      <c r="GR82">
        <v>3.4169999999999999E-3</v>
      </c>
      <c r="GS82">
        <v>3.826E-3</v>
      </c>
      <c r="GT82">
        <v>5.5199999999999997E-4</v>
      </c>
      <c r="GU82">
        <v>8.0000000000000004E-4</v>
      </c>
      <c r="GV82">
        <v>2.4899999999999998E-4</v>
      </c>
      <c r="GW82">
        <v>0</v>
      </c>
      <c r="GX82">
        <v>1.6699999999999999E-4</v>
      </c>
      <c r="GY82">
        <v>4.28E-4</v>
      </c>
      <c r="GZ82">
        <v>0</v>
      </c>
      <c r="HA82">
        <v>3.5100000000000002E-4</v>
      </c>
      <c r="HB82">
        <v>5.0000000000000002E-5</v>
      </c>
      <c r="HC82">
        <v>2.1310000000000001E-3</v>
      </c>
      <c r="HD82">
        <v>0.20230400000000001</v>
      </c>
      <c r="HE82">
        <v>1.6191310000000001</v>
      </c>
      <c r="HF82">
        <v>0.47700700000000001</v>
      </c>
      <c r="HG82">
        <v>43.290835999999999</v>
      </c>
      <c r="HH82">
        <v>5.3210000000000002E-3</v>
      </c>
      <c r="HI82">
        <v>9.5600000000000004E-4</v>
      </c>
      <c r="HJ82">
        <v>6.3100000000000005E-4</v>
      </c>
      <c r="HK82">
        <v>4.4089999999999997E-3</v>
      </c>
      <c r="HL82">
        <v>0.368697</v>
      </c>
      <c r="HM82">
        <v>0.30963400000000002</v>
      </c>
      <c r="HN82">
        <v>0.26189499999999999</v>
      </c>
      <c r="HO82">
        <v>0.22445799999999999</v>
      </c>
      <c r="HP82">
        <v>17.566970999999999</v>
      </c>
      <c r="HQ82">
        <v>8.1856390000000001</v>
      </c>
      <c r="HR82">
        <v>14.549488</v>
      </c>
      <c r="HS82">
        <v>0.48046499999999998</v>
      </c>
      <c r="HT82">
        <v>13.100666</v>
      </c>
      <c r="HU82">
        <v>5.2311000000000003E-2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25567.841797000001</v>
      </c>
      <c r="OK82">
        <v>0</v>
      </c>
      <c r="OL82">
        <v>87.927452000000002</v>
      </c>
      <c r="OM82">
        <v>0</v>
      </c>
      <c r="ON82">
        <v>0</v>
      </c>
      <c r="OO82">
        <v>4.0862999999999997E-2</v>
      </c>
      <c r="OP82">
        <v>3.412045</v>
      </c>
      <c r="OQ82">
        <v>38187.533227</v>
      </c>
    </row>
    <row r="83" spans="1:407" x14ac:dyDescent="0.2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2.3699999999999999E-4</v>
      </c>
      <c r="EY83">
        <v>7.3800000000000003E-3</v>
      </c>
      <c r="EZ83">
        <v>3.568E-3</v>
      </c>
      <c r="FA83">
        <v>1.3292E-2</v>
      </c>
      <c r="FB83">
        <v>5.5014E-2</v>
      </c>
      <c r="FC83">
        <v>20.432796</v>
      </c>
      <c r="FD83">
        <v>9.2900000000000003E-4</v>
      </c>
      <c r="FE83">
        <v>5.7369999999999997E-2</v>
      </c>
      <c r="FF83">
        <v>6.225E-2</v>
      </c>
      <c r="FG83">
        <v>4.2229999999999997E-2</v>
      </c>
      <c r="FH83">
        <v>0.109429</v>
      </c>
      <c r="FI83">
        <v>4.15E-4</v>
      </c>
      <c r="FJ83">
        <v>3.8379999999999998E-3</v>
      </c>
      <c r="FK83">
        <v>6.0400000000000004E-4</v>
      </c>
      <c r="FL83">
        <v>7.1000000000000005E-5</v>
      </c>
      <c r="FM83">
        <v>3.1799999999999998E-4</v>
      </c>
      <c r="FN83">
        <v>8.5000000000000006E-5</v>
      </c>
      <c r="FO83">
        <v>1.384E-3</v>
      </c>
      <c r="FP83">
        <v>5.7680000000000002E-2</v>
      </c>
      <c r="FQ83">
        <v>1.3805E-2</v>
      </c>
      <c r="FR83">
        <v>5.9753000000000001E-2</v>
      </c>
      <c r="FS83">
        <v>0.91730299999999998</v>
      </c>
      <c r="FT83">
        <v>1.2314499999999999</v>
      </c>
      <c r="FU83">
        <v>2386.1525879999999</v>
      </c>
      <c r="FV83">
        <v>1.1826410000000001</v>
      </c>
      <c r="FW83">
        <v>0.65851000000000004</v>
      </c>
      <c r="FX83">
        <v>2.3888E-2</v>
      </c>
      <c r="FY83">
        <v>5.1250999999999998E-2</v>
      </c>
      <c r="FZ83">
        <v>2.2928E-2</v>
      </c>
      <c r="GA83">
        <v>5.4945000000000001E-2</v>
      </c>
      <c r="GB83">
        <v>3.9029999999999998E-3</v>
      </c>
      <c r="GC83">
        <v>5.1E-5</v>
      </c>
      <c r="GD83">
        <v>0.61636100000000005</v>
      </c>
      <c r="GE83">
        <v>0.20899999999999999</v>
      </c>
      <c r="GF83">
        <v>0.27112599999999998</v>
      </c>
      <c r="GG83">
        <v>1.488E-3</v>
      </c>
      <c r="GH83">
        <v>3.9999999999999998E-6</v>
      </c>
      <c r="GI83">
        <v>6.0000000000000002E-6</v>
      </c>
      <c r="GJ83">
        <v>1.2160000000000001E-3</v>
      </c>
      <c r="GK83">
        <v>1.75E-4</v>
      </c>
      <c r="GL83">
        <v>3.28E-4</v>
      </c>
      <c r="GM83">
        <v>8.4400000000000002E-4</v>
      </c>
      <c r="GN83">
        <v>3.0000000000000001E-6</v>
      </c>
      <c r="GO83">
        <v>5.0000000000000004E-6</v>
      </c>
      <c r="GP83">
        <v>2.8799000000000002E-2</v>
      </c>
      <c r="GQ83">
        <v>5.6610000000000002E-3</v>
      </c>
      <c r="GR83">
        <v>3.7079999999999999E-3</v>
      </c>
      <c r="GS83">
        <v>4.1520000000000003E-3</v>
      </c>
      <c r="GT83">
        <v>5.9999999999999995E-4</v>
      </c>
      <c r="GU83">
        <v>8.6799999999999996E-4</v>
      </c>
      <c r="GV83">
        <v>2.7E-4</v>
      </c>
      <c r="GW83">
        <v>0</v>
      </c>
      <c r="GX83">
        <v>1.8100000000000001E-4</v>
      </c>
      <c r="GY83">
        <v>4.64E-4</v>
      </c>
      <c r="GZ83">
        <v>0</v>
      </c>
      <c r="HA83">
        <v>3.8099999999999999E-4</v>
      </c>
      <c r="HB83">
        <v>5.3999999999999998E-5</v>
      </c>
      <c r="HC83">
        <v>3.9999999999999998E-6</v>
      </c>
      <c r="HD83">
        <v>1.1332999999999999E-2</v>
      </c>
      <c r="HE83">
        <v>0.53273700000000002</v>
      </c>
      <c r="HF83">
        <v>1.4295169999999999</v>
      </c>
      <c r="HG83">
        <v>0.60703799999999997</v>
      </c>
      <c r="HH83">
        <v>3.016E-3</v>
      </c>
      <c r="HI83">
        <v>8.2999999999999998E-5</v>
      </c>
      <c r="HJ83">
        <v>1.1E-5</v>
      </c>
      <c r="HK83">
        <v>2.9069999999999999E-3</v>
      </c>
      <c r="HL83">
        <v>0.19914299999999999</v>
      </c>
      <c r="HM83">
        <v>2.14E-4</v>
      </c>
      <c r="HN83">
        <v>5.5999999999999999E-5</v>
      </c>
      <c r="HO83">
        <v>0.163575</v>
      </c>
      <c r="HP83">
        <v>0.36640899999999998</v>
      </c>
      <c r="HQ83">
        <v>0.31219200000000003</v>
      </c>
      <c r="HR83">
        <v>0.107073</v>
      </c>
      <c r="HS83">
        <v>0.13978599999999999</v>
      </c>
      <c r="HT83">
        <v>0.17762500000000001</v>
      </c>
      <c r="HU83">
        <v>2.3900000000000001E-2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6.7236450000000003</v>
      </c>
      <c r="OK83">
        <v>0</v>
      </c>
      <c r="OL83">
        <v>80.898964000000007</v>
      </c>
      <c r="OM83">
        <v>0</v>
      </c>
      <c r="ON83">
        <v>0</v>
      </c>
      <c r="OO83">
        <v>1.083E-3</v>
      </c>
      <c r="OP83">
        <v>1.7800940000000001</v>
      </c>
      <c r="OQ83">
        <v>2505.8480060000002</v>
      </c>
    </row>
    <row r="84" spans="1:407" x14ac:dyDescent="0.2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3.3210000000000002E-3</v>
      </c>
      <c r="EY84">
        <v>6.2976000000000004E-2</v>
      </c>
      <c r="EZ84">
        <v>0.253334</v>
      </c>
      <c r="FA84">
        <v>4.5872000000000003E-2</v>
      </c>
      <c r="FB84">
        <v>0.43665599999999999</v>
      </c>
      <c r="FC84">
        <v>2.2100000000000001E-4</v>
      </c>
      <c r="FD84">
        <v>43.737278000000003</v>
      </c>
      <c r="FE84">
        <v>7.4400000000000004E-3</v>
      </c>
      <c r="FF84">
        <v>0.181676</v>
      </c>
      <c r="FG84">
        <v>1.1372999999999999E-2</v>
      </c>
      <c r="FH84">
        <v>4.3594000000000001E-2</v>
      </c>
      <c r="FI84">
        <v>2.0430000000000001E-3</v>
      </c>
      <c r="FJ84">
        <v>0.12922600000000001</v>
      </c>
      <c r="FK84">
        <v>6.6740000000000002E-3</v>
      </c>
      <c r="FL84">
        <v>0</v>
      </c>
      <c r="FM84">
        <v>1.379E-3</v>
      </c>
      <c r="FN84">
        <v>4.8099999999999998E-4</v>
      </c>
      <c r="FO84">
        <v>5.0000000000000004E-6</v>
      </c>
      <c r="FP84">
        <v>6.4901E-2</v>
      </c>
      <c r="FQ84">
        <v>0.113618</v>
      </c>
      <c r="FR84">
        <v>341.08605999999997</v>
      </c>
      <c r="FS84">
        <v>1.6136999999999999E-2</v>
      </c>
      <c r="FT84">
        <v>1.013E-3</v>
      </c>
      <c r="FU84">
        <v>2.5839000000000001E-2</v>
      </c>
      <c r="FV84">
        <v>4.9638030000000004</v>
      </c>
      <c r="FW84">
        <v>1.9154999999999998E-2</v>
      </c>
      <c r="FX84">
        <v>1280.980591</v>
      </c>
      <c r="FY84">
        <v>28.403148999999999</v>
      </c>
      <c r="FZ84">
        <v>6.2778E-2</v>
      </c>
      <c r="GA84">
        <v>4.4433E-2</v>
      </c>
      <c r="GB84">
        <v>9.0312000000000003E-2</v>
      </c>
      <c r="GC84">
        <v>5.5999999999999999E-5</v>
      </c>
      <c r="GD84">
        <v>92.743576000000004</v>
      </c>
      <c r="GE84">
        <v>22.716038000000001</v>
      </c>
      <c r="GF84">
        <v>40.850628</v>
      </c>
      <c r="GG84">
        <v>1.2459999999999999E-3</v>
      </c>
      <c r="GH84">
        <v>3.9999999999999998E-6</v>
      </c>
      <c r="GI84">
        <v>3.0040000000000002E-3</v>
      </c>
      <c r="GJ84">
        <v>0.23314799999999999</v>
      </c>
      <c r="GK84">
        <v>3.5318000000000002E-2</v>
      </c>
      <c r="GL84">
        <v>1.276E-3</v>
      </c>
      <c r="GM84">
        <v>2.9129999999999998E-3</v>
      </c>
      <c r="GN84">
        <v>7.9999999999999996E-6</v>
      </c>
      <c r="GO84">
        <v>2.23E-4</v>
      </c>
      <c r="GP84">
        <v>0.49030299999999999</v>
      </c>
      <c r="GQ84">
        <v>3.6000000000000001E-5</v>
      </c>
      <c r="GR84">
        <v>2.3E-5</v>
      </c>
      <c r="GS84">
        <v>2.5999999999999998E-5</v>
      </c>
      <c r="GT84">
        <v>3.9999999999999998E-6</v>
      </c>
      <c r="GU84">
        <v>5.0000000000000004E-6</v>
      </c>
      <c r="GV84">
        <v>1.9999999999999999E-6</v>
      </c>
      <c r="GW84">
        <v>0</v>
      </c>
      <c r="GX84">
        <v>9.9999999999999995E-7</v>
      </c>
      <c r="GY84">
        <v>3.0000000000000001E-6</v>
      </c>
      <c r="GZ84">
        <v>0</v>
      </c>
      <c r="HA84">
        <v>1.9999999999999999E-6</v>
      </c>
      <c r="HB84">
        <v>0</v>
      </c>
      <c r="HC84">
        <v>7.2800000000000002E-4</v>
      </c>
      <c r="HD84">
        <v>8.0420000000000005E-3</v>
      </c>
      <c r="HE84">
        <v>0.36447000000000002</v>
      </c>
      <c r="HF84">
        <v>18.396498000000001</v>
      </c>
      <c r="HG84">
        <v>10.227325</v>
      </c>
      <c r="HH84">
        <v>5.0359999999999997E-3</v>
      </c>
      <c r="HI84">
        <v>7.8999999999999996E-5</v>
      </c>
      <c r="HJ84">
        <v>1.5729E-2</v>
      </c>
      <c r="HK84">
        <v>4.1700000000000001E-3</v>
      </c>
      <c r="HL84">
        <v>4.36E-2</v>
      </c>
      <c r="HM84">
        <v>2.359E-3</v>
      </c>
      <c r="HN84">
        <v>1.9789999999999999E-3</v>
      </c>
      <c r="HO84">
        <v>3.2988000000000003E-2</v>
      </c>
      <c r="HP84">
        <v>3.8409450000000001</v>
      </c>
      <c r="HQ84">
        <v>0.15864600000000001</v>
      </c>
      <c r="HR84">
        <v>0.33399200000000001</v>
      </c>
      <c r="HS84">
        <v>3.7880000000000001E-3</v>
      </c>
      <c r="HT84">
        <v>6.0829999999999999E-3</v>
      </c>
      <c r="HU84">
        <v>1.3993E-2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4354.9384769999997</v>
      </c>
      <c r="OK84">
        <v>0</v>
      </c>
      <c r="OL84">
        <v>91.978408999999999</v>
      </c>
      <c r="OM84">
        <v>0</v>
      </c>
      <c r="ON84">
        <v>0</v>
      </c>
      <c r="OO84">
        <v>1.2324999999999999E-2</v>
      </c>
      <c r="OP84">
        <v>5.5546239999999996</v>
      </c>
      <c r="OQ84">
        <v>6343.8174680000002</v>
      </c>
    </row>
    <row r="85" spans="1:407" x14ac:dyDescent="0.2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3.3451000000000002E-2</v>
      </c>
      <c r="EY85">
        <v>9.5320000000000002E-2</v>
      </c>
      <c r="EZ85">
        <v>72.606407000000004</v>
      </c>
      <c r="FA85">
        <v>211.936508</v>
      </c>
      <c r="FB85">
        <v>1.7270669999999999</v>
      </c>
      <c r="FC85">
        <v>1.1882999999999999E-2</v>
      </c>
      <c r="FD85">
        <v>9.9480000000000002E-3</v>
      </c>
      <c r="FE85">
        <v>116.36972799999999</v>
      </c>
      <c r="FF85">
        <v>9.2774420000000006</v>
      </c>
      <c r="FG85">
        <v>7.0633400000000002</v>
      </c>
      <c r="FH85">
        <v>7.8604950000000002</v>
      </c>
      <c r="FI85">
        <v>5.6647999999999997E-2</v>
      </c>
      <c r="FJ85">
        <v>21.387808</v>
      </c>
      <c r="FK85">
        <v>4.1450000000000002E-3</v>
      </c>
      <c r="FL85">
        <v>7.1599999999999997E-3</v>
      </c>
      <c r="FM85">
        <v>1.3488709999999999</v>
      </c>
      <c r="FN85">
        <v>0.17831900000000001</v>
      </c>
      <c r="FO85">
        <v>1.8461000000000002E-2</v>
      </c>
      <c r="FP85">
        <v>6.7789109999999999</v>
      </c>
      <c r="FQ85">
        <v>1.082168</v>
      </c>
      <c r="FR85">
        <v>29.074486</v>
      </c>
      <c r="FS85">
        <v>1.3913139999999999</v>
      </c>
      <c r="FT85">
        <v>9.4725000000000004E-2</v>
      </c>
      <c r="FU85">
        <v>0.25339200000000001</v>
      </c>
      <c r="FV85">
        <v>368.11489899999998</v>
      </c>
      <c r="FW85">
        <v>2091.7971189999998</v>
      </c>
      <c r="FX85">
        <v>15.757735</v>
      </c>
      <c r="FY85">
        <v>0.39724300000000001</v>
      </c>
      <c r="FZ85">
        <v>0.17941699999999999</v>
      </c>
      <c r="GA85">
        <v>1.3526039999999999</v>
      </c>
      <c r="GB85">
        <v>9.3760130000000004</v>
      </c>
      <c r="GC85">
        <v>1.866231</v>
      </c>
      <c r="GD85">
        <v>7.6722380000000001</v>
      </c>
      <c r="GE85">
        <v>26.392541999999999</v>
      </c>
      <c r="GF85">
        <v>280.93408199999999</v>
      </c>
      <c r="GG85">
        <v>1.08304</v>
      </c>
      <c r="GH85">
        <v>3.8503000000000003E-2</v>
      </c>
      <c r="GI85">
        <v>1.509971</v>
      </c>
      <c r="GJ85">
        <v>0.394681</v>
      </c>
      <c r="GK85">
        <v>0.39095299999999999</v>
      </c>
      <c r="GL85">
        <v>0.165187</v>
      </c>
      <c r="GM85">
        <v>0.57758600000000004</v>
      </c>
      <c r="GN85">
        <v>2.0258259999999999</v>
      </c>
      <c r="GO85">
        <v>0.77224000000000004</v>
      </c>
      <c r="GP85">
        <v>33.153323999999998</v>
      </c>
      <c r="GQ85">
        <v>0.21973300000000001</v>
      </c>
      <c r="GR85">
        <v>0.14392199999999999</v>
      </c>
      <c r="GS85">
        <v>0.16117300000000001</v>
      </c>
      <c r="GT85">
        <v>2.3271E-2</v>
      </c>
      <c r="GU85">
        <v>3.3685E-2</v>
      </c>
      <c r="GV85">
        <v>1.0488000000000001E-2</v>
      </c>
      <c r="GW85">
        <v>0</v>
      </c>
      <c r="GX85">
        <v>7.0340000000000003E-3</v>
      </c>
      <c r="GY85">
        <v>1.8012E-2</v>
      </c>
      <c r="GZ85">
        <v>0</v>
      </c>
      <c r="HA85">
        <v>1.4788000000000001E-2</v>
      </c>
      <c r="HB85">
        <v>2.1059999999999998E-3</v>
      </c>
      <c r="HC85">
        <v>0.82477</v>
      </c>
      <c r="HD85">
        <v>0.40139900000000001</v>
      </c>
      <c r="HE85">
        <v>704.51342799999998</v>
      </c>
      <c r="HF85">
        <v>89.949225999999996</v>
      </c>
      <c r="HG85">
        <v>139.18339499999999</v>
      </c>
      <c r="HH85">
        <v>1.4389000000000001</v>
      </c>
      <c r="HI85">
        <v>2.8209999999999999E-2</v>
      </c>
      <c r="HJ85">
        <v>0.75155000000000005</v>
      </c>
      <c r="HK85">
        <v>1.821904</v>
      </c>
      <c r="HL85">
        <v>285.40234400000003</v>
      </c>
      <c r="HM85">
        <v>7.5243479999999998</v>
      </c>
      <c r="HN85">
        <v>1.593798</v>
      </c>
      <c r="HO85">
        <v>156.34352100000001</v>
      </c>
      <c r="HP85">
        <v>1706.612061</v>
      </c>
      <c r="HQ85">
        <v>172.48992899999999</v>
      </c>
      <c r="HR85">
        <v>41.769142000000002</v>
      </c>
      <c r="HS85">
        <v>27.548307000000001</v>
      </c>
      <c r="HT85">
        <v>154.195358</v>
      </c>
      <c r="HU85">
        <v>4.1211250000000001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2529.1713869999999</v>
      </c>
      <c r="OK85">
        <v>0</v>
      </c>
      <c r="OL85">
        <v>2530.6606449999999</v>
      </c>
      <c r="OM85">
        <v>0</v>
      </c>
      <c r="ON85">
        <v>0</v>
      </c>
      <c r="OO85">
        <v>2.0934729999999999</v>
      </c>
      <c r="OP85">
        <v>1.2282979999999999</v>
      </c>
      <c r="OQ85">
        <v>11892.920161</v>
      </c>
    </row>
    <row r="86" spans="1:407" x14ac:dyDescent="0.2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0.96023999999999998</v>
      </c>
      <c r="EY86">
        <v>0.14455599999999999</v>
      </c>
      <c r="EZ86">
        <v>0.94389699999999999</v>
      </c>
      <c r="FA86">
        <v>0.78901100000000002</v>
      </c>
      <c r="FB86">
        <v>4.2199049999999998</v>
      </c>
      <c r="FC86">
        <v>8.2559999999999995E-2</v>
      </c>
      <c r="FD86">
        <v>0.92619099999999999</v>
      </c>
      <c r="FE86">
        <v>3.1195520000000001</v>
      </c>
      <c r="FF86">
        <v>5398.9018550000001</v>
      </c>
      <c r="FG86">
        <v>1.9792000000000001E-2</v>
      </c>
      <c r="FH86">
        <v>6.0283000000000003E-2</v>
      </c>
      <c r="FI86">
        <v>9.0641069999999999</v>
      </c>
      <c r="FJ86">
        <v>4.6713999999999999E-2</v>
      </c>
      <c r="FK86">
        <v>7.8429999999999993E-3</v>
      </c>
      <c r="FL86">
        <v>4.17E-4</v>
      </c>
      <c r="FM86">
        <v>2.8400000000000002E-4</v>
      </c>
      <c r="FN86">
        <v>5.4500000000000002E-4</v>
      </c>
      <c r="FO86">
        <v>5.6350000000000003E-3</v>
      </c>
      <c r="FP86">
        <v>51263.765625</v>
      </c>
      <c r="FQ86">
        <v>1975.1970209999999</v>
      </c>
      <c r="FR86">
        <v>2.9145000000000001E-2</v>
      </c>
      <c r="FS86">
        <v>1.339019</v>
      </c>
      <c r="FT86">
        <v>0.107839</v>
      </c>
      <c r="FU86">
        <v>6.5539999999999999E-3</v>
      </c>
      <c r="FV86">
        <v>86.049706</v>
      </c>
      <c r="FW86">
        <v>0.57041299999999995</v>
      </c>
      <c r="FX86">
        <v>49.817013000000003</v>
      </c>
      <c r="FY86">
        <v>0.39639200000000002</v>
      </c>
      <c r="FZ86">
        <v>107.789497</v>
      </c>
      <c r="GA86">
        <v>0.31942300000000001</v>
      </c>
      <c r="GB86">
        <v>0.15044399999999999</v>
      </c>
      <c r="GC86">
        <v>1.2769999999999999E-3</v>
      </c>
      <c r="GD86">
        <v>3.2074729999999998</v>
      </c>
      <c r="GE86">
        <v>2.6898089999999999</v>
      </c>
      <c r="GF86">
        <v>7.2114999999999999E-2</v>
      </c>
      <c r="GG86">
        <v>1.4364E-2</v>
      </c>
      <c r="GH86">
        <v>1.26E-4</v>
      </c>
      <c r="GI86">
        <v>4.1229999999999999E-3</v>
      </c>
      <c r="GJ86">
        <v>2.1155E-2</v>
      </c>
      <c r="GK86">
        <v>5.4865999999999998E-2</v>
      </c>
      <c r="GL86">
        <v>9.5680000000000001E-3</v>
      </c>
      <c r="GM86">
        <v>2.2083999999999999E-2</v>
      </c>
      <c r="GN86">
        <v>2.8900000000000002E-3</v>
      </c>
      <c r="GO86">
        <v>1.4790000000000001E-3</v>
      </c>
      <c r="GP86">
        <v>1.304038</v>
      </c>
      <c r="GQ86">
        <v>6.6000000000000005E-5</v>
      </c>
      <c r="GR86">
        <v>4.3000000000000002E-5</v>
      </c>
      <c r="GS86">
        <v>4.8999999999999998E-5</v>
      </c>
      <c r="GT86">
        <v>6.9999999999999999E-6</v>
      </c>
      <c r="GU86">
        <v>1.0000000000000001E-5</v>
      </c>
      <c r="GV86">
        <v>3.0000000000000001E-6</v>
      </c>
      <c r="GW86">
        <v>0</v>
      </c>
      <c r="GX86">
        <v>1.9999999999999999E-6</v>
      </c>
      <c r="GY86">
        <v>5.0000000000000004E-6</v>
      </c>
      <c r="GZ86">
        <v>0</v>
      </c>
      <c r="HA86">
        <v>3.9999999999999998E-6</v>
      </c>
      <c r="HB86">
        <v>9.9999999999999995E-7</v>
      </c>
      <c r="HC86">
        <v>3.4900000000000003E-4</v>
      </c>
      <c r="HD86">
        <v>4.3920000000000001E-3</v>
      </c>
      <c r="HE86">
        <v>0.12628600000000001</v>
      </c>
      <c r="HF86">
        <v>57.155459999999998</v>
      </c>
      <c r="HG86">
        <v>291.96560699999998</v>
      </c>
      <c r="HH86">
        <v>5.6098000000000002E-2</v>
      </c>
      <c r="HI86">
        <v>3.77E-4</v>
      </c>
      <c r="HJ86">
        <v>0.19620799999999999</v>
      </c>
      <c r="HK86">
        <v>4.8404999999999997E-2</v>
      </c>
      <c r="HL86">
        <v>3.4911620000000001</v>
      </c>
      <c r="HM86">
        <v>9.5409999999999991E-3</v>
      </c>
      <c r="HN86">
        <v>9.3849999999999992E-3</v>
      </c>
      <c r="HO86">
        <v>2.9536889999999998</v>
      </c>
      <c r="HP86">
        <v>236.12676999999999</v>
      </c>
      <c r="HQ86">
        <v>28.902777</v>
      </c>
      <c r="HR86">
        <v>0.29999799999999999</v>
      </c>
      <c r="HS86">
        <v>1.179308</v>
      </c>
      <c r="HT86">
        <v>1.0071540000000001</v>
      </c>
      <c r="HU86">
        <v>9.1282000000000002E-2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808.75109899999995</v>
      </c>
      <c r="OK86">
        <v>0</v>
      </c>
      <c r="OL86">
        <v>111.67894</v>
      </c>
      <c r="OM86">
        <v>0</v>
      </c>
      <c r="ON86">
        <v>0</v>
      </c>
      <c r="OO86">
        <v>0.100124</v>
      </c>
      <c r="OP86">
        <v>12.734449</v>
      </c>
      <c r="OQ86">
        <v>60469.125894999997</v>
      </c>
    </row>
    <row r="87" spans="1:407" x14ac:dyDescent="0.2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1.301895</v>
      </c>
      <c r="EY87">
        <v>4.4389969999999996</v>
      </c>
      <c r="EZ87">
        <v>16.250503999999999</v>
      </c>
      <c r="FA87">
        <v>23.491014</v>
      </c>
      <c r="FB87">
        <v>18.666937000000001</v>
      </c>
      <c r="FC87">
        <v>0.212867</v>
      </c>
      <c r="FD87">
        <v>3.3970899999999999</v>
      </c>
      <c r="FE87">
        <v>2.26668</v>
      </c>
      <c r="FF87">
        <v>1.9029210000000001</v>
      </c>
      <c r="FG87">
        <v>1026.794067</v>
      </c>
      <c r="FH87">
        <v>1.1483179999999999</v>
      </c>
      <c r="FI87">
        <v>0.49247299999999999</v>
      </c>
      <c r="FJ87">
        <v>252.02230800000001</v>
      </c>
      <c r="FK87">
        <v>0.136765</v>
      </c>
      <c r="FL87">
        <v>2.251E-3</v>
      </c>
      <c r="FM87">
        <v>0.11111500000000001</v>
      </c>
      <c r="FN87">
        <v>1.5803000000000001E-2</v>
      </c>
      <c r="FO87">
        <v>2.9856000000000001E-2</v>
      </c>
      <c r="FP87">
        <v>1222.9526370000001</v>
      </c>
      <c r="FQ87">
        <v>38888.65625</v>
      </c>
      <c r="FR87">
        <v>3.179128</v>
      </c>
      <c r="FS87">
        <v>36.762920000000001</v>
      </c>
      <c r="FT87">
        <v>2.2922880000000001</v>
      </c>
      <c r="FU87">
        <v>3.8032999999999997E-2</v>
      </c>
      <c r="FV87">
        <v>3201.5666500000002</v>
      </c>
      <c r="FW87">
        <v>6.4654980000000002</v>
      </c>
      <c r="FX87">
        <v>1068.8969729999999</v>
      </c>
      <c r="FY87">
        <v>53.259106000000003</v>
      </c>
      <c r="FZ87">
        <v>13.103904</v>
      </c>
      <c r="GA87">
        <v>2.2680570000000002</v>
      </c>
      <c r="GB87">
        <v>1.6729039999999999</v>
      </c>
      <c r="GC87">
        <v>0.34067799999999998</v>
      </c>
      <c r="GD87">
        <v>158.933807</v>
      </c>
      <c r="GE87">
        <v>59.530949</v>
      </c>
      <c r="GF87">
        <v>0.93926500000000002</v>
      </c>
      <c r="GG87">
        <v>0.104406</v>
      </c>
      <c r="GH87">
        <v>1.8029999999999999E-3</v>
      </c>
      <c r="GI87">
        <v>9.0006000000000003E-2</v>
      </c>
      <c r="GJ87">
        <v>1.4018390000000001</v>
      </c>
      <c r="GK87">
        <v>0.755413</v>
      </c>
      <c r="GL87">
        <v>0.22071499999999999</v>
      </c>
      <c r="GM87">
        <v>0.483379</v>
      </c>
      <c r="GN87">
        <v>6.8511000000000002E-2</v>
      </c>
      <c r="GO87">
        <v>2.3068000000000002E-2</v>
      </c>
      <c r="GP87">
        <v>20.515331</v>
      </c>
      <c r="GQ87">
        <v>4.9680000000000002E-3</v>
      </c>
      <c r="GR87">
        <v>3.2539999999999999E-3</v>
      </c>
      <c r="GS87">
        <v>3.6440000000000001E-3</v>
      </c>
      <c r="GT87">
        <v>5.2599999999999999E-4</v>
      </c>
      <c r="GU87">
        <v>7.6199999999999998E-4</v>
      </c>
      <c r="GV87">
        <v>2.3699999999999999E-4</v>
      </c>
      <c r="GW87">
        <v>0</v>
      </c>
      <c r="GX87">
        <v>1.5899999999999999E-4</v>
      </c>
      <c r="GY87">
        <v>4.0700000000000003E-4</v>
      </c>
      <c r="GZ87">
        <v>0</v>
      </c>
      <c r="HA87">
        <v>3.3399999999999999E-4</v>
      </c>
      <c r="HB87">
        <v>4.8000000000000001E-5</v>
      </c>
      <c r="HC87">
        <v>4.1359999999999999E-3</v>
      </c>
      <c r="HD87">
        <v>5.4350999999999997E-2</v>
      </c>
      <c r="HE87">
        <v>1.305925</v>
      </c>
      <c r="HF87">
        <v>0.57982599999999995</v>
      </c>
      <c r="HG87">
        <v>2571.1030270000001</v>
      </c>
      <c r="HH87">
        <v>9.2400000000000002E-4</v>
      </c>
      <c r="HI87">
        <v>1.5377999999999999E-2</v>
      </c>
      <c r="HJ87">
        <v>3.0000000000000001E-6</v>
      </c>
      <c r="HK87">
        <v>2.3318159999999999</v>
      </c>
      <c r="HL87">
        <v>6.1532640000000001</v>
      </c>
      <c r="HM87">
        <v>14.146971000000001</v>
      </c>
      <c r="HN87">
        <v>12.309828</v>
      </c>
      <c r="HO87">
        <v>4.4975889999999996</v>
      </c>
      <c r="HP87">
        <v>2388.9719239999999</v>
      </c>
      <c r="HQ87">
        <v>1144.3522949999999</v>
      </c>
      <c r="HR87">
        <v>77.203995000000006</v>
      </c>
      <c r="HS87">
        <v>9.8083519999999993</v>
      </c>
      <c r="HT87">
        <v>644.32507299999997</v>
      </c>
      <c r="HU87">
        <v>0.42108800000000002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4106.9799800000001</v>
      </c>
      <c r="OK87">
        <v>0</v>
      </c>
      <c r="OL87">
        <v>13551.411133</v>
      </c>
      <c r="OM87">
        <v>0</v>
      </c>
      <c r="ON87">
        <v>0</v>
      </c>
      <c r="OO87">
        <v>67.092583000000005</v>
      </c>
      <c r="OP87">
        <v>252.03024300000001</v>
      </c>
      <c r="OQ87">
        <v>70952.319422999994</v>
      </c>
    </row>
    <row r="88" spans="1:407" x14ac:dyDescent="0.2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3.3406999999999999E-2</v>
      </c>
      <c r="EY88">
        <v>4.5220999999999997E-2</v>
      </c>
      <c r="EZ88">
        <v>0.14196300000000001</v>
      </c>
      <c r="FA88">
        <v>0.119685</v>
      </c>
      <c r="FB88">
        <v>0.14335300000000001</v>
      </c>
      <c r="FC88">
        <v>1.3084E-2</v>
      </c>
      <c r="FD88">
        <v>2.0971E-2</v>
      </c>
      <c r="FE88">
        <v>0.31984800000000002</v>
      </c>
      <c r="FF88">
        <v>246.07218900000001</v>
      </c>
      <c r="FG88">
        <v>0.60326900000000006</v>
      </c>
      <c r="FH88">
        <v>86.067573999999993</v>
      </c>
      <c r="FI88">
        <v>0.412107</v>
      </c>
      <c r="FJ88">
        <v>2.9773999999999998E-2</v>
      </c>
      <c r="FK88">
        <v>9.4409000000000007E-2</v>
      </c>
      <c r="FL88">
        <v>2.8299999999999999E-4</v>
      </c>
      <c r="FM88">
        <v>5.9142E-2</v>
      </c>
      <c r="FN88">
        <v>8.1810000000000008E-3</v>
      </c>
      <c r="FO88">
        <v>1.1443E-2</v>
      </c>
      <c r="FP88">
        <v>254.287125</v>
      </c>
      <c r="FQ88">
        <v>14.932504</v>
      </c>
      <c r="FR88">
        <v>2.1130409999999999</v>
      </c>
      <c r="FS88">
        <v>38416.734375</v>
      </c>
      <c r="FT88">
        <v>1.291E-3</v>
      </c>
      <c r="FU88">
        <v>2.469E-2</v>
      </c>
      <c r="FV88">
        <v>1460.2384030000001</v>
      </c>
      <c r="FW88">
        <v>212.490341</v>
      </c>
      <c r="FX88">
        <v>5.242356</v>
      </c>
      <c r="FY88">
        <v>0.955175</v>
      </c>
      <c r="FZ88">
        <v>5.1580250000000003</v>
      </c>
      <c r="GA88">
        <v>0.369618</v>
      </c>
      <c r="GB88">
        <v>1.831E-2</v>
      </c>
      <c r="GC88">
        <v>0.140927</v>
      </c>
      <c r="GD88">
        <v>63.061458999999999</v>
      </c>
      <c r="GE88">
        <v>0.54866999999999999</v>
      </c>
      <c r="GF88">
        <v>1.061655</v>
      </c>
      <c r="GG88">
        <v>2.5166000000000001E-2</v>
      </c>
      <c r="GH88">
        <v>3.3000000000000003E-5</v>
      </c>
      <c r="GI88">
        <v>2.6999999999999999E-5</v>
      </c>
      <c r="GJ88">
        <v>0.70983700000000005</v>
      </c>
      <c r="GK88">
        <v>0.144097</v>
      </c>
      <c r="GL88">
        <v>5.0974999999999999E-2</v>
      </c>
      <c r="GM88">
        <v>0.102627</v>
      </c>
      <c r="GN88">
        <v>8.6000000000000003E-5</v>
      </c>
      <c r="GO88">
        <v>6.9999999999999994E-5</v>
      </c>
      <c r="GP88">
        <v>0.27196500000000001</v>
      </c>
      <c r="GQ88">
        <v>3.336E-3</v>
      </c>
      <c r="GR88">
        <v>2.1849999999999999E-3</v>
      </c>
      <c r="GS88">
        <v>2.447E-3</v>
      </c>
      <c r="GT88">
        <v>3.5300000000000002E-4</v>
      </c>
      <c r="GU88">
        <v>5.1099999999999995E-4</v>
      </c>
      <c r="GV88">
        <v>1.5899999999999999E-4</v>
      </c>
      <c r="GW88">
        <v>0</v>
      </c>
      <c r="GX88">
        <v>1.07E-4</v>
      </c>
      <c r="GY88">
        <v>2.7300000000000002E-4</v>
      </c>
      <c r="GZ88">
        <v>0</v>
      </c>
      <c r="HA88">
        <v>2.2499999999999999E-4</v>
      </c>
      <c r="HB88">
        <v>3.1999999999999999E-5</v>
      </c>
      <c r="HC88">
        <v>9.8999999999999994E-5</v>
      </c>
      <c r="HD88">
        <v>1.6578409999999999</v>
      </c>
      <c r="HE88">
        <v>0.25390200000000002</v>
      </c>
      <c r="HF88">
        <v>255.52548200000001</v>
      </c>
      <c r="HG88">
        <v>164.56452899999999</v>
      </c>
      <c r="HH88">
        <v>4.274E-3</v>
      </c>
      <c r="HI88">
        <v>8.1300000000000003E-4</v>
      </c>
      <c r="HJ88">
        <v>3.6000000000000001E-5</v>
      </c>
      <c r="HK88">
        <v>3.9750000000000002E-3</v>
      </c>
      <c r="HL88">
        <v>2.2990529999999998</v>
      </c>
      <c r="HM88">
        <v>8.9128329999999991</v>
      </c>
      <c r="HN88">
        <v>8.8820309999999996</v>
      </c>
      <c r="HO88">
        <v>1.279217</v>
      </c>
      <c r="HP88">
        <v>3.297139</v>
      </c>
      <c r="HQ88">
        <v>30.114491999999998</v>
      </c>
      <c r="HR88">
        <v>61.860874000000003</v>
      </c>
      <c r="HS88">
        <v>41.425846</v>
      </c>
      <c r="HT88">
        <v>88.467415000000003</v>
      </c>
      <c r="HU88">
        <v>0.18746699999999999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14.556825</v>
      </c>
      <c r="OK88">
        <v>0</v>
      </c>
      <c r="OL88">
        <v>5792.9785160000001</v>
      </c>
      <c r="OM88">
        <v>0</v>
      </c>
      <c r="ON88">
        <v>0</v>
      </c>
      <c r="OO88">
        <v>202.79212999999999</v>
      </c>
      <c r="OP88">
        <v>46.508735999999999</v>
      </c>
      <c r="OQ88">
        <v>47498.461902000003</v>
      </c>
    </row>
    <row r="89" spans="1:407" x14ac:dyDescent="0.2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4.8209999999999998E-3</v>
      </c>
      <c r="EY89">
        <v>2.7690000000000002E-3</v>
      </c>
      <c r="EZ89">
        <v>2.8589E-2</v>
      </c>
      <c r="FA89">
        <v>8.8699999999999994E-3</v>
      </c>
      <c r="FB89">
        <v>2.8341000000000002E-2</v>
      </c>
      <c r="FC89">
        <v>1.34E-4</v>
      </c>
      <c r="FD89">
        <v>1.3486E-2</v>
      </c>
      <c r="FE89">
        <v>2.4826999999999998E-2</v>
      </c>
      <c r="FF89">
        <v>1.3106789999999999</v>
      </c>
      <c r="FG89">
        <v>3.8151999999999998E-2</v>
      </c>
      <c r="FH89">
        <v>8.1390000000000004E-3</v>
      </c>
      <c r="FI89">
        <v>0.34484399999999998</v>
      </c>
      <c r="FJ89">
        <v>1.4532E-2</v>
      </c>
      <c r="FK89">
        <v>1.018E-3</v>
      </c>
      <c r="FL89">
        <v>4.8000000000000001E-5</v>
      </c>
      <c r="FM89">
        <v>3.2699999999999998E-4</v>
      </c>
      <c r="FN89">
        <v>1.5899999999999999E-4</v>
      </c>
      <c r="FO89">
        <v>6.0999999999999999E-5</v>
      </c>
      <c r="FP89">
        <v>13.404743</v>
      </c>
      <c r="FQ89">
        <v>0.54718199999999995</v>
      </c>
      <c r="FR89">
        <v>1.3743999999999999E-2</v>
      </c>
      <c r="FS89">
        <v>4.9760000000000004E-3</v>
      </c>
      <c r="FT89">
        <v>2.7178000000000001E-2</v>
      </c>
      <c r="FU89">
        <v>1.2799999999999999E-4</v>
      </c>
      <c r="FV89">
        <v>0.252942</v>
      </c>
      <c r="FW89">
        <v>8.4729999999999996E-3</v>
      </c>
      <c r="FX89">
        <v>8.5734650000000006</v>
      </c>
      <c r="FY89">
        <v>2.7299E-2</v>
      </c>
      <c r="FZ89">
        <v>0.129582</v>
      </c>
      <c r="GA89">
        <v>6.5579999999999996E-3</v>
      </c>
      <c r="GB89">
        <v>4.0200000000000001E-4</v>
      </c>
      <c r="GC89">
        <v>1.0460000000000001E-3</v>
      </c>
      <c r="GD89">
        <v>7.2632000000000002E-2</v>
      </c>
      <c r="GE89">
        <v>0.17014599999999999</v>
      </c>
      <c r="GF89">
        <v>5.1699999999999999E-4</v>
      </c>
      <c r="GG89">
        <v>5.5800000000000001E-4</v>
      </c>
      <c r="GH89">
        <v>2.0000000000000002E-5</v>
      </c>
      <c r="GI89">
        <v>1.13E-4</v>
      </c>
      <c r="GJ89">
        <v>4.6249999999999998E-3</v>
      </c>
      <c r="GK89">
        <v>3.9779999999999998E-3</v>
      </c>
      <c r="GL89">
        <v>2.297E-3</v>
      </c>
      <c r="GM89">
        <v>5.3150000000000003E-3</v>
      </c>
      <c r="GN89">
        <v>7.3999999999999999E-4</v>
      </c>
      <c r="GO89">
        <v>1.5200000000000001E-4</v>
      </c>
      <c r="GP89">
        <v>2.0036000000000002E-2</v>
      </c>
      <c r="GQ89">
        <v>9.0000000000000002E-6</v>
      </c>
      <c r="GR89">
        <v>6.0000000000000002E-6</v>
      </c>
      <c r="GS89">
        <v>6.9999999999999999E-6</v>
      </c>
      <c r="GT89">
        <v>9.9999999999999995E-7</v>
      </c>
      <c r="GU89">
        <v>9.9999999999999995E-7</v>
      </c>
      <c r="GV89">
        <v>0</v>
      </c>
      <c r="GW89">
        <v>0</v>
      </c>
      <c r="GX89">
        <v>0</v>
      </c>
      <c r="GY89">
        <v>9.9999999999999995E-7</v>
      </c>
      <c r="GZ89">
        <v>0</v>
      </c>
      <c r="HA89">
        <v>9.9999999999999995E-7</v>
      </c>
      <c r="HB89">
        <v>0</v>
      </c>
      <c r="HC89">
        <v>7.3999999999999996E-5</v>
      </c>
      <c r="HD89">
        <v>2.6999999999999999E-5</v>
      </c>
      <c r="HE89">
        <v>1.3454000000000001E-2</v>
      </c>
      <c r="HF89">
        <v>1.7852E-2</v>
      </c>
      <c r="HG89">
        <v>0.76499300000000003</v>
      </c>
      <c r="HH89">
        <v>1.12E-4</v>
      </c>
      <c r="HI89">
        <v>7.3999999999999996E-5</v>
      </c>
      <c r="HJ89">
        <v>5.1999999999999997E-5</v>
      </c>
      <c r="HK89">
        <v>9.3999999999999994E-5</v>
      </c>
      <c r="HL89">
        <v>6.3999999999999997E-5</v>
      </c>
      <c r="HM89">
        <v>4.8304E-2</v>
      </c>
      <c r="HN89">
        <v>4.8052999999999998E-2</v>
      </c>
      <c r="HO89">
        <v>2.0999999999999999E-5</v>
      </c>
      <c r="HP89">
        <v>0.17757899999999999</v>
      </c>
      <c r="HQ89">
        <v>3.3319000000000001E-2</v>
      </c>
      <c r="HR89">
        <v>3.4838000000000001E-2</v>
      </c>
      <c r="HS89">
        <v>0.74921400000000005</v>
      </c>
      <c r="HT89">
        <v>0.91683899999999996</v>
      </c>
      <c r="HU89">
        <v>2.5850000000000001E-3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55.518481999999999</v>
      </c>
      <c r="OK89">
        <v>0</v>
      </c>
      <c r="OL89">
        <v>23.016216</v>
      </c>
      <c r="OM89">
        <v>0</v>
      </c>
      <c r="ON89">
        <v>0</v>
      </c>
      <c r="OO89">
        <v>0.72498899999999999</v>
      </c>
      <c r="OP89">
        <v>1.510575</v>
      </c>
      <c r="OQ89">
        <v>108.686487</v>
      </c>
    </row>
    <row r="90" spans="1:407" x14ac:dyDescent="0.2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0.10059700000000001</v>
      </c>
      <c r="EY90">
        <v>9.3317999999999998E-2</v>
      </c>
      <c r="EZ90">
        <v>0.478107</v>
      </c>
      <c r="FA90">
        <v>0.73357300000000003</v>
      </c>
      <c r="FB90">
        <v>0.31361899999999998</v>
      </c>
      <c r="FC90">
        <v>1.6945000000000002E-2</v>
      </c>
      <c r="FD90">
        <v>0.24062900000000001</v>
      </c>
      <c r="FE90">
        <v>4.9617000000000001E-2</v>
      </c>
      <c r="FF90">
        <v>1.912426</v>
      </c>
      <c r="FG90">
        <v>0.78325100000000003</v>
      </c>
      <c r="FH90">
        <v>1.30091</v>
      </c>
      <c r="FI90">
        <v>3.2780000000000001E-3</v>
      </c>
      <c r="FJ90">
        <v>777.17523200000005</v>
      </c>
      <c r="FK90">
        <v>0.147227</v>
      </c>
      <c r="FL90">
        <v>22.342098</v>
      </c>
      <c r="FM90">
        <v>1.1254759999999999</v>
      </c>
      <c r="FN90">
        <v>1.9217999999999999E-2</v>
      </c>
      <c r="FO90">
        <v>1.8141910000000001</v>
      </c>
      <c r="FP90">
        <v>2.4108890000000001</v>
      </c>
      <c r="FQ90">
        <v>2.3661050000000001</v>
      </c>
      <c r="FR90">
        <v>2.5296189999999998</v>
      </c>
      <c r="FS90">
        <v>3.0860669999999999</v>
      </c>
      <c r="FT90">
        <v>6.4520000000000003E-3</v>
      </c>
      <c r="FU90">
        <v>1.338992</v>
      </c>
      <c r="FV90">
        <v>19.600411999999999</v>
      </c>
      <c r="FW90">
        <v>8.1837569999999999</v>
      </c>
      <c r="FX90">
        <v>5.5624149999999997</v>
      </c>
      <c r="FY90">
        <v>321.91293300000001</v>
      </c>
      <c r="FZ90">
        <v>1.3713679999999999</v>
      </c>
      <c r="GA90">
        <v>18408.578125</v>
      </c>
      <c r="GB90">
        <v>1776.7725829999999</v>
      </c>
      <c r="GC90">
        <v>0.452241</v>
      </c>
      <c r="GD90">
        <v>163.95503199999999</v>
      </c>
      <c r="GE90">
        <v>64.687256000000005</v>
      </c>
      <c r="GF90">
        <v>1.671332</v>
      </c>
      <c r="GG90">
        <v>13.926352</v>
      </c>
      <c r="GH90">
        <v>5.9771000000000001</v>
      </c>
      <c r="GI90">
        <v>5.7785659999999996</v>
      </c>
      <c r="GJ90">
        <v>20.209768</v>
      </c>
      <c r="GK90">
        <v>10.616408</v>
      </c>
      <c r="GL90">
        <v>3.5139840000000002</v>
      </c>
      <c r="GM90">
        <v>6.8451180000000003</v>
      </c>
      <c r="GN90">
        <v>9.6903249999999996</v>
      </c>
      <c r="GO90">
        <v>9.1963019999999993</v>
      </c>
      <c r="GP90">
        <v>96.524192999999997</v>
      </c>
      <c r="GQ90">
        <v>5.0956000000000001E-2</v>
      </c>
      <c r="GR90">
        <v>3.3376000000000003E-2</v>
      </c>
      <c r="GS90">
        <v>3.7376E-2</v>
      </c>
      <c r="GT90">
        <v>5.3969999999999999E-3</v>
      </c>
      <c r="GU90">
        <v>7.8120000000000004E-3</v>
      </c>
      <c r="GV90">
        <v>2.4320000000000001E-3</v>
      </c>
      <c r="GW90">
        <v>0</v>
      </c>
      <c r="GX90">
        <v>1.6310000000000001E-3</v>
      </c>
      <c r="GY90">
        <v>4.1770000000000002E-3</v>
      </c>
      <c r="GZ90">
        <v>0</v>
      </c>
      <c r="HA90">
        <v>3.4290000000000002E-3</v>
      </c>
      <c r="HB90">
        <v>4.8799999999999999E-4</v>
      </c>
      <c r="HC90">
        <v>0.30486200000000002</v>
      </c>
      <c r="HD90">
        <v>6.3895410000000004</v>
      </c>
      <c r="HE90">
        <v>378.98199499999998</v>
      </c>
      <c r="HF90">
        <v>0.271428</v>
      </c>
      <c r="HG90">
        <v>185.70547500000001</v>
      </c>
      <c r="HH90">
        <v>12.438556999999999</v>
      </c>
      <c r="HI90">
        <v>5.3452500000000001</v>
      </c>
      <c r="HJ90">
        <v>1.998354</v>
      </c>
      <c r="HK90">
        <v>4.2593529999999999</v>
      </c>
      <c r="HL90">
        <v>6.0600800000000001</v>
      </c>
      <c r="HM90">
        <v>18.325344000000001</v>
      </c>
      <c r="HN90">
        <v>19.903257</v>
      </c>
      <c r="HO90">
        <v>3.1181580000000002</v>
      </c>
      <c r="HP90">
        <v>64.796599999999998</v>
      </c>
      <c r="HQ90">
        <v>97.354309000000001</v>
      </c>
      <c r="HR90">
        <v>9.0771370000000005</v>
      </c>
      <c r="HS90">
        <v>2.4111669999999998</v>
      </c>
      <c r="HT90">
        <v>49.860401000000003</v>
      </c>
      <c r="HU90">
        <v>1.0312060000000001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2564.22876</v>
      </c>
      <c r="OK90">
        <v>0</v>
      </c>
      <c r="OL90">
        <v>5340.2739259999998</v>
      </c>
      <c r="OM90">
        <v>0</v>
      </c>
      <c r="ON90">
        <v>0</v>
      </c>
      <c r="OO90">
        <v>0.51971599999999996</v>
      </c>
      <c r="OP90">
        <v>2.4245649999999999</v>
      </c>
      <c r="OQ90">
        <v>30550.639920000001</v>
      </c>
    </row>
    <row r="91" spans="1:407" x14ac:dyDescent="0.2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6.3309999999999998E-3</v>
      </c>
      <c r="EY91">
        <v>4.3311000000000002E-2</v>
      </c>
      <c r="EZ91">
        <v>0.12679000000000001</v>
      </c>
      <c r="FA91">
        <v>0.12707199999999999</v>
      </c>
      <c r="FB91">
        <v>2.1684999999999999E-2</v>
      </c>
      <c r="FC91">
        <v>1.163E-3</v>
      </c>
      <c r="FD91">
        <v>9.3120000000000008E-3</v>
      </c>
      <c r="FE91">
        <v>7.3499999999999998E-4</v>
      </c>
      <c r="FF91">
        <v>11.452877000000001</v>
      </c>
      <c r="FG91">
        <v>3.6563629999999998</v>
      </c>
      <c r="FH91">
        <v>7.7555949999999996</v>
      </c>
      <c r="FI91">
        <v>1.7854999999999999E-2</v>
      </c>
      <c r="FJ91">
        <v>9.5832000000000001E-2</v>
      </c>
      <c r="FK91">
        <v>56.032204</v>
      </c>
      <c r="FL91">
        <v>0.65102400000000005</v>
      </c>
      <c r="FM91">
        <v>5.3399999999999997E-4</v>
      </c>
      <c r="FN91">
        <v>1.4687E-2</v>
      </c>
      <c r="FO91">
        <v>0.31168400000000002</v>
      </c>
      <c r="FP91">
        <v>109.688416</v>
      </c>
      <c r="FQ91">
        <v>16.210622999999998</v>
      </c>
      <c r="FR91">
        <v>2.4975309999999999</v>
      </c>
      <c r="FS91">
        <v>10.131924</v>
      </c>
      <c r="FT91">
        <v>0.19695499999999999</v>
      </c>
      <c r="FU91">
        <v>0.63207599999999997</v>
      </c>
      <c r="FV91">
        <v>2347.9482419999999</v>
      </c>
      <c r="FW91">
        <v>3.5105439999999999</v>
      </c>
      <c r="FX91">
        <v>3.718E-3</v>
      </c>
      <c r="FY91">
        <v>0.35960399999999998</v>
      </c>
      <c r="FZ91">
        <v>0.60981300000000005</v>
      </c>
      <c r="GA91">
        <v>7.4729999999999996E-3</v>
      </c>
      <c r="GB91">
        <v>1.021126</v>
      </c>
      <c r="GC91">
        <v>0.179317</v>
      </c>
      <c r="GD91">
        <v>6.8294480000000002</v>
      </c>
      <c r="GE91">
        <v>10.801641</v>
      </c>
      <c r="GF91">
        <v>0.27259800000000001</v>
      </c>
      <c r="GG91">
        <v>1.0508999999999999E-2</v>
      </c>
      <c r="GH91">
        <v>0.36960799999999999</v>
      </c>
      <c r="GI91">
        <v>4.6E-5</v>
      </c>
      <c r="GJ91">
        <v>1.776521</v>
      </c>
      <c r="GK91">
        <v>7.0676000000000003E-2</v>
      </c>
      <c r="GL91">
        <v>1.786E-3</v>
      </c>
      <c r="GM91">
        <v>4.0419999999999996E-3</v>
      </c>
      <c r="GN91">
        <v>8.6000000000000003E-5</v>
      </c>
      <c r="GO91">
        <v>0.12797500000000001</v>
      </c>
      <c r="GP91">
        <v>11.195646</v>
      </c>
      <c r="GQ91">
        <v>7.3718000000000006E-2</v>
      </c>
      <c r="GR91">
        <v>4.8285000000000002E-2</v>
      </c>
      <c r="GS91">
        <v>5.4072000000000002E-2</v>
      </c>
      <c r="GT91">
        <v>7.8069999999999997E-3</v>
      </c>
      <c r="GU91">
        <v>1.1301E-2</v>
      </c>
      <c r="GV91">
        <v>3.519E-3</v>
      </c>
      <c r="GW91">
        <v>0</v>
      </c>
      <c r="GX91">
        <v>2.3600000000000001E-3</v>
      </c>
      <c r="GY91">
        <v>6.0429999999999998E-3</v>
      </c>
      <c r="GZ91">
        <v>0</v>
      </c>
      <c r="HA91">
        <v>4.9610000000000001E-3</v>
      </c>
      <c r="HB91">
        <v>7.0600000000000003E-4</v>
      </c>
      <c r="HC91">
        <v>5.5099999999999995E-4</v>
      </c>
      <c r="HD91">
        <v>9.4899999999999997E-4</v>
      </c>
      <c r="HE91">
        <v>1.545885</v>
      </c>
      <c r="HF91">
        <v>4.8565999999999998E-2</v>
      </c>
      <c r="HG91">
        <v>293.74868800000002</v>
      </c>
      <c r="HH91">
        <v>3.48E-3</v>
      </c>
      <c r="HI91">
        <v>3.212386</v>
      </c>
      <c r="HJ91">
        <v>0</v>
      </c>
      <c r="HK91">
        <v>0.66206399999999999</v>
      </c>
      <c r="HL91">
        <v>3.9052999999999997E-2</v>
      </c>
      <c r="HM91">
        <v>9.0185010000000005</v>
      </c>
      <c r="HN91">
        <v>7.8623950000000002</v>
      </c>
      <c r="HO91">
        <v>2.3934E-2</v>
      </c>
      <c r="HP91">
        <v>15.531102000000001</v>
      </c>
      <c r="HQ91">
        <v>1124.497803</v>
      </c>
      <c r="HR91">
        <v>134.72673</v>
      </c>
      <c r="HS91">
        <v>3.1132680000000001</v>
      </c>
      <c r="HT91">
        <v>461.78595000000001</v>
      </c>
      <c r="HU91">
        <v>1.5E-5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1467.396851</v>
      </c>
      <c r="OK91">
        <v>0</v>
      </c>
      <c r="OL91">
        <v>1033.1676030000001</v>
      </c>
      <c r="OM91">
        <v>0</v>
      </c>
      <c r="ON91">
        <v>0</v>
      </c>
      <c r="OO91">
        <v>0.30798900000000001</v>
      </c>
      <c r="OP91">
        <v>1.1214E-2</v>
      </c>
      <c r="OQ91">
        <v>7161.7007439999998</v>
      </c>
    </row>
    <row r="92" spans="1:407" x14ac:dyDescent="0.2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6.2000000000000003E-5</v>
      </c>
      <c r="EY92">
        <v>4.4900000000000002E-4</v>
      </c>
      <c r="EZ92">
        <v>2.6919999999999999E-3</v>
      </c>
      <c r="FA92">
        <v>3.2499999999999999E-3</v>
      </c>
      <c r="FB92">
        <v>1.5690000000000001E-3</v>
      </c>
      <c r="FC92">
        <v>3.8999999999999999E-5</v>
      </c>
      <c r="FD92">
        <v>3.0000000000000001E-5</v>
      </c>
      <c r="FE92">
        <v>2.0999999999999999E-5</v>
      </c>
      <c r="FF92">
        <v>1.5734000000000001E-2</v>
      </c>
      <c r="FG92">
        <v>4.9899999999999996E-3</v>
      </c>
      <c r="FH92">
        <v>1.0599000000000001E-2</v>
      </c>
      <c r="FI92">
        <v>2.4000000000000001E-5</v>
      </c>
      <c r="FJ92">
        <v>8.7670000000000005E-3</v>
      </c>
      <c r="FK92">
        <v>8.0500000000000005E-4</v>
      </c>
      <c r="FL92">
        <v>27.569438999999999</v>
      </c>
      <c r="FM92">
        <v>3.5300000000000002E-3</v>
      </c>
      <c r="FN92">
        <v>7.0850000000000002E-3</v>
      </c>
      <c r="FO92">
        <v>1.996912</v>
      </c>
      <c r="FP92">
        <v>63.878323000000002</v>
      </c>
      <c r="FQ92">
        <v>25.547756</v>
      </c>
      <c r="FR92">
        <v>36.857104999999997</v>
      </c>
      <c r="FS92">
        <v>43.542461000000003</v>
      </c>
      <c r="FT92">
        <v>2.2012399999999999</v>
      </c>
      <c r="FU92">
        <v>58.524867999999998</v>
      </c>
      <c r="FV92">
        <v>199.69813500000001</v>
      </c>
      <c r="FW92">
        <v>86.083648999999994</v>
      </c>
      <c r="FX92">
        <v>11.457376999999999</v>
      </c>
      <c r="FY92">
        <v>4.278912</v>
      </c>
      <c r="FZ92">
        <v>0.41595100000000002</v>
      </c>
      <c r="GA92">
        <v>3.5654919999999999</v>
      </c>
      <c r="GB92">
        <v>396.96801799999997</v>
      </c>
      <c r="GC92">
        <v>1593.4014890000001</v>
      </c>
      <c r="GD92">
        <v>428.17932100000002</v>
      </c>
      <c r="GE92">
        <v>40.653275000000001</v>
      </c>
      <c r="GF92">
        <v>83.087340999999995</v>
      </c>
      <c r="GG92">
        <v>887.96569799999997</v>
      </c>
      <c r="GH92">
        <v>60.702506999999997</v>
      </c>
      <c r="GI92">
        <v>3.5678770000000002</v>
      </c>
      <c r="GJ92">
        <v>9.788513</v>
      </c>
      <c r="GK92">
        <v>13.696243000000001</v>
      </c>
      <c r="GL92">
        <v>5.4162169999999996</v>
      </c>
      <c r="GM92">
        <v>10.246715</v>
      </c>
      <c r="GN92">
        <v>3.5608080000000002</v>
      </c>
      <c r="GO92">
        <v>1.195292</v>
      </c>
      <c r="GP92">
        <v>7.1387900000000002</v>
      </c>
      <c r="GQ92">
        <v>0</v>
      </c>
      <c r="GR92">
        <v>0</v>
      </c>
      <c r="GS92">
        <v>57515.570312999997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294.44818099999998</v>
      </c>
      <c r="HD92">
        <v>1.1564840000000001</v>
      </c>
      <c r="HE92">
        <v>0.95860800000000002</v>
      </c>
      <c r="HF92">
        <v>11.774105</v>
      </c>
      <c r="HG92">
        <v>8.2551710000000007</v>
      </c>
      <c r="HH92">
        <v>2.7383500000000001</v>
      </c>
      <c r="HI92">
        <v>2.874323</v>
      </c>
      <c r="HJ92">
        <v>2.0978E-2</v>
      </c>
      <c r="HK92">
        <v>0.58636299999999997</v>
      </c>
      <c r="HL92">
        <v>1.028972</v>
      </c>
      <c r="HM92">
        <v>1.4450719999999999</v>
      </c>
      <c r="HN92">
        <v>0.55050900000000003</v>
      </c>
      <c r="HO92">
        <v>0.58445899999999995</v>
      </c>
      <c r="HP92">
        <v>3.9897290000000001</v>
      </c>
      <c r="HQ92">
        <v>4.4972469999999998</v>
      </c>
      <c r="HR92">
        <v>33.302428999999997</v>
      </c>
      <c r="HS92">
        <v>23.963819999999998</v>
      </c>
      <c r="HT92">
        <v>50.798805000000002</v>
      </c>
      <c r="HU92">
        <v>2.3909E-2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12026.109375</v>
      </c>
      <c r="OK92">
        <v>0</v>
      </c>
      <c r="OL92">
        <v>1.4161330000000001</v>
      </c>
      <c r="OM92">
        <v>0</v>
      </c>
      <c r="ON92">
        <v>0</v>
      </c>
      <c r="OO92">
        <v>0</v>
      </c>
      <c r="OP92">
        <v>0</v>
      </c>
      <c r="OQ92">
        <v>74097.338705000002</v>
      </c>
    </row>
    <row r="93" spans="1:407" x14ac:dyDescent="0.2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3.0000000000000001E-6</v>
      </c>
      <c r="EY93">
        <v>7.6000000000000004E-5</v>
      </c>
      <c r="EZ93">
        <v>1.1E-5</v>
      </c>
      <c r="FA93">
        <v>2.6719999999999999E-3</v>
      </c>
      <c r="FB93">
        <v>6.9999999999999994E-5</v>
      </c>
      <c r="FC93">
        <v>5.5999999999999999E-5</v>
      </c>
      <c r="FD93">
        <v>2.545E-3</v>
      </c>
      <c r="FE93">
        <v>6.8999999999999997E-5</v>
      </c>
      <c r="FF93">
        <v>1.6100000000000001E-4</v>
      </c>
      <c r="FG93">
        <v>3.0000000000000001E-5</v>
      </c>
      <c r="FH93">
        <v>6.3999999999999997E-5</v>
      </c>
      <c r="FI93">
        <v>9.9999999999999995E-7</v>
      </c>
      <c r="FJ93">
        <v>2.2571999999999998E-2</v>
      </c>
      <c r="FK93">
        <v>2.5270000000000002E-3</v>
      </c>
      <c r="FL93">
        <v>4.9352E-2</v>
      </c>
      <c r="FM93">
        <v>27.220451000000001</v>
      </c>
      <c r="FN93">
        <v>15.399381</v>
      </c>
      <c r="FO93">
        <v>3.2856000000000003E-2</v>
      </c>
      <c r="FP93">
        <v>0.144367</v>
      </c>
      <c r="FQ93">
        <v>6.0734000000000003E-2</v>
      </c>
      <c r="FR93">
        <v>3.5284999999999997E-2</v>
      </c>
      <c r="FS93">
        <v>7.9089999999999994E-2</v>
      </c>
      <c r="FT93">
        <v>7.7999999999999999E-5</v>
      </c>
      <c r="FU93">
        <v>5.3416999999999999E-2</v>
      </c>
      <c r="FV93">
        <v>0.137686</v>
      </c>
      <c r="FW93">
        <v>0.14446200000000001</v>
      </c>
      <c r="FX93">
        <v>9.1241000000000003E-2</v>
      </c>
      <c r="FY93">
        <v>1.2057E-2</v>
      </c>
      <c r="FZ93">
        <v>3.771E-3</v>
      </c>
      <c r="GA93">
        <v>0.932056</v>
      </c>
      <c r="GB93">
        <v>0.283194</v>
      </c>
      <c r="GC93">
        <v>291630.03125</v>
      </c>
      <c r="GD93">
        <v>20.216871000000001</v>
      </c>
      <c r="GE93">
        <v>4.5659429999999999</v>
      </c>
      <c r="GF93">
        <v>8.1579379999999997</v>
      </c>
      <c r="GG93">
        <v>0.387407</v>
      </c>
      <c r="GH93">
        <v>0.32140999999999997</v>
      </c>
      <c r="GI93">
        <v>0.18538499999999999</v>
      </c>
      <c r="GJ93">
        <v>0.329515</v>
      </c>
      <c r="GK93">
        <v>0.73070400000000002</v>
      </c>
      <c r="GL93">
        <v>0.23072400000000001</v>
      </c>
      <c r="GM93">
        <v>0.43449599999999999</v>
      </c>
      <c r="GN93">
        <v>0.42922700000000003</v>
      </c>
      <c r="GO93">
        <v>0.15654699999999999</v>
      </c>
      <c r="GP93">
        <v>0.129912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16.928142999999999</v>
      </c>
      <c r="HB93">
        <v>0</v>
      </c>
      <c r="HC93">
        <v>123.377235</v>
      </c>
      <c r="HD93">
        <v>0.67920100000000005</v>
      </c>
      <c r="HE93">
        <v>6.7749999999999998E-3</v>
      </c>
      <c r="HF93">
        <v>0.20638999999999999</v>
      </c>
      <c r="HG93">
        <v>0.120211</v>
      </c>
      <c r="HH93">
        <v>8.6085209999999996</v>
      </c>
      <c r="HI93">
        <v>1.836E-3</v>
      </c>
      <c r="HJ93">
        <v>7.1720000000000004E-3</v>
      </c>
      <c r="HK93">
        <v>3.7221120000000001</v>
      </c>
      <c r="HL93">
        <v>4.3678000000000002E-2</v>
      </c>
      <c r="HM93">
        <v>1.95E-4</v>
      </c>
      <c r="HN93">
        <v>1.6200000000000001E-4</v>
      </c>
      <c r="HO93">
        <v>2.1513999999999998E-2</v>
      </c>
      <c r="HP93">
        <v>6.3325999999999993E-2</v>
      </c>
      <c r="HQ93">
        <v>2.5300000000000002E-4</v>
      </c>
      <c r="HR93">
        <v>1.951E-3</v>
      </c>
      <c r="HS93">
        <v>7.3920000000000001E-3</v>
      </c>
      <c r="HT93">
        <v>3.447E-3</v>
      </c>
      <c r="HU93">
        <v>2.92E-4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6951.748047</v>
      </c>
      <c r="OK93">
        <v>0</v>
      </c>
      <c r="OL93">
        <v>0.108207</v>
      </c>
      <c r="OM93">
        <v>0</v>
      </c>
      <c r="ON93">
        <v>0</v>
      </c>
      <c r="OO93">
        <v>0</v>
      </c>
      <c r="OP93">
        <v>0</v>
      </c>
      <c r="OQ93">
        <v>298816.67372399999</v>
      </c>
    </row>
    <row r="94" spans="1:407" x14ac:dyDescent="0.2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1.2323000000000001E-2</v>
      </c>
      <c r="EY94">
        <v>0.100095</v>
      </c>
      <c r="EZ94">
        <v>0.57399900000000004</v>
      </c>
      <c r="FA94">
        <v>0.79692399999999997</v>
      </c>
      <c r="FB94">
        <v>0.33329999999999999</v>
      </c>
      <c r="FC94">
        <v>8.9750000000000003E-3</v>
      </c>
      <c r="FD94">
        <v>4.2269999999999999E-3</v>
      </c>
      <c r="FE94">
        <v>3.222E-3</v>
      </c>
      <c r="FF94">
        <v>4.79E-3</v>
      </c>
      <c r="FG94">
        <v>2.0420000000000001E-2</v>
      </c>
      <c r="FH94">
        <v>6.0980000000000001E-3</v>
      </c>
      <c r="FI94">
        <v>2.5999999999999998E-5</v>
      </c>
      <c r="FJ94">
        <v>8.8715729999999997</v>
      </c>
      <c r="FK94">
        <v>1.552438</v>
      </c>
      <c r="FL94">
        <v>0.68472500000000003</v>
      </c>
      <c r="FM94">
        <v>1621.2158199999999</v>
      </c>
      <c r="FN94">
        <v>527.11407499999996</v>
      </c>
      <c r="FO94">
        <v>12.054399999999999</v>
      </c>
      <c r="FP94">
        <v>0.37439099999999997</v>
      </c>
      <c r="FQ94">
        <v>2.007924</v>
      </c>
      <c r="FR94">
        <v>3.8383929999999999</v>
      </c>
      <c r="FS94">
        <v>17.355875000000001</v>
      </c>
      <c r="FT94">
        <v>4.6889999999999996E-3</v>
      </c>
      <c r="FU94">
        <v>1.6775000000000002E-2</v>
      </c>
      <c r="FV94">
        <v>5.2192360000000004</v>
      </c>
      <c r="FW94">
        <v>1.6342540000000001</v>
      </c>
      <c r="FX94">
        <v>1.5614030000000001</v>
      </c>
      <c r="FY94">
        <v>2.9739999999999999E-2</v>
      </c>
      <c r="FZ94">
        <v>7.4200000000000004E-4</v>
      </c>
      <c r="GA94">
        <v>0.30394199999999999</v>
      </c>
      <c r="GB94">
        <v>26.937954000000001</v>
      </c>
      <c r="GC94">
        <v>3059.9626459999999</v>
      </c>
      <c r="GD94">
        <v>1562.1839600000001</v>
      </c>
      <c r="GE94">
        <v>346.195404</v>
      </c>
      <c r="GF94">
        <v>608.35620100000006</v>
      </c>
      <c r="GG94">
        <v>41.107692999999998</v>
      </c>
      <c r="GH94">
        <v>23.445996999999998</v>
      </c>
      <c r="GI94">
        <v>11.610582000000001</v>
      </c>
      <c r="GJ94">
        <v>15.817235</v>
      </c>
      <c r="GK94">
        <v>59.672794000000003</v>
      </c>
      <c r="GL94">
        <v>18.928825</v>
      </c>
      <c r="GM94">
        <v>35.674731999999999</v>
      </c>
      <c r="GN94">
        <v>11.242539000000001</v>
      </c>
      <c r="GO94">
        <v>5.2241479999999996</v>
      </c>
      <c r="GP94">
        <v>10.329056</v>
      </c>
      <c r="GQ94">
        <v>0</v>
      </c>
      <c r="GR94">
        <v>0</v>
      </c>
      <c r="GS94">
        <v>0</v>
      </c>
      <c r="GT94">
        <v>2328.584961</v>
      </c>
      <c r="GU94">
        <v>0</v>
      </c>
      <c r="GV94">
        <v>0</v>
      </c>
      <c r="GW94">
        <v>0</v>
      </c>
      <c r="GX94">
        <v>0</v>
      </c>
      <c r="GY94">
        <v>3504.5834960000002</v>
      </c>
      <c r="GZ94">
        <v>0</v>
      </c>
      <c r="HA94">
        <v>0</v>
      </c>
      <c r="HB94">
        <v>0</v>
      </c>
      <c r="HC94">
        <v>3903.976807</v>
      </c>
      <c r="HD94">
        <v>0.92851300000000003</v>
      </c>
      <c r="HE94">
        <v>3.6652019999999998</v>
      </c>
      <c r="HF94">
        <v>55.127898999999999</v>
      </c>
      <c r="HG94">
        <v>39.540683999999999</v>
      </c>
      <c r="HH94">
        <v>2386.7983399999998</v>
      </c>
      <c r="HI94">
        <v>0.38011499999999998</v>
      </c>
      <c r="HJ94">
        <v>1.27878</v>
      </c>
      <c r="HK94">
        <v>425.18005399999998</v>
      </c>
      <c r="HL94">
        <v>36.466793000000003</v>
      </c>
      <c r="HM94">
        <v>36.654269999999997</v>
      </c>
      <c r="HN94">
        <v>4.9007839999999998</v>
      </c>
      <c r="HO94">
        <v>17.768488000000001</v>
      </c>
      <c r="HP94">
        <v>52.987057</v>
      </c>
      <c r="HQ94">
        <v>11.099835000000001</v>
      </c>
      <c r="HR94">
        <v>93.603026999999997</v>
      </c>
      <c r="HS94">
        <v>67.146584000000004</v>
      </c>
      <c r="HT94">
        <v>138.95815999999999</v>
      </c>
      <c r="HU94">
        <v>9.3999999999999997E-4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19611.214843999998</v>
      </c>
      <c r="OK94">
        <v>0</v>
      </c>
      <c r="OL94">
        <v>158.53559899999999</v>
      </c>
      <c r="OM94">
        <v>0</v>
      </c>
      <c r="ON94">
        <v>0</v>
      </c>
      <c r="OO94">
        <v>0</v>
      </c>
      <c r="OP94">
        <v>0</v>
      </c>
      <c r="OQ94">
        <v>40921.775794000001</v>
      </c>
    </row>
    <row r="95" spans="1:407" x14ac:dyDescent="0.2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14.856528000000001</v>
      </c>
      <c r="EY95">
        <v>61.827209000000003</v>
      </c>
      <c r="EZ95">
        <v>287.25479100000001</v>
      </c>
      <c r="FA95">
        <v>60.514595</v>
      </c>
      <c r="FB95">
        <v>44.113461000000001</v>
      </c>
      <c r="FC95">
        <v>6.8724489999999996</v>
      </c>
      <c r="FD95">
        <v>10.120386999999999</v>
      </c>
      <c r="FE95">
        <v>16.074451</v>
      </c>
      <c r="FF95">
        <v>0.90702300000000002</v>
      </c>
      <c r="FG95">
        <v>0.36004999999999998</v>
      </c>
      <c r="FH95">
        <v>6.0485800000000003</v>
      </c>
      <c r="FI95">
        <v>1.4660000000000001E-3</v>
      </c>
      <c r="FJ95">
        <v>1.1610149999999999</v>
      </c>
      <c r="FK95">
        <v>0.17089399999999999</v>
      </c>
      <c r="FL95">
        <v>57.044314999999997</v>
      </c>
      <c r="FM95">
        <v>8.9437189999999998</v>
      </c>
      <c r="FN95">
        <v>0.22338</v>
      </c>
      <c r="FO95">
        <v>4159.7124020000001</v>
      </c>
      <c r="FP95">
        <v>1.5379430000000001</v>
      </c>
      <c r="FQ95">
        <v>2.5450330000000001</v>
      </c>
      <c r="FR95">
        <v>2.1760269999999999</v>
      </c>
      <c r="FS95">
        <v>3.4358170000000001</v>
      </c>
      <c r="FT95">
        <v>2.2932999999999999E-2</v>
      </c>
      <c r="FU95">
        <v>1.5604499999999999</v>
      </c>
      <c r="FV95">
        <v>17.658208999999999</v>
      </c>
      <c r="FW95">
        <v>6.5072570000000001</v>
      </c>
      <c r="FX95">
        <v>6.9931219999999996</v>
      </c>
      <c r="FY95">
        <v>0.66135600000000005</v>
      </c>
      <c r="FZ95">
        <v>0.336177</v>
      </c>
      <c r="GA95">
        <v>17.856273999999999</v>
      </c>
      <c r="GB95">
        <v>743.56005900000002</v>
      </c>
      <c r="GC95">
        <v>585.47967500000004</v>
      </c>
      <c r="GD95">
        <v>4690.6997069999998</v>
      </c>
      <c r="GE95">
        <v>24.834444000000001</v>
      </c>
      <c r="GF95">
        <v>201.892212</v>
      </c>
      <c r="GG95">
        <v>7922.4443359999996</v>
      </c>
      <c r="GH95">
        <v>3960.9438479999999</v>
      </c>
      <c r="GI95">
        <v>5892.845703</v>
      </c>
      <c r="GJ95">
        <v>89.767159000000007</v>
      </c>
      <c r="GK95">
        <v>105.585823</v>
      </c>
      <c r="GL95">
        <v>62.135010000000001</v>
      </c>
      <c r="GM95">
        <v>126.05508399999999</v>
      </c>
      <c r="GN95">
        <v>232.45112599999999</v>
      </c>
      <c r="GO95">
        <v>32.934058999999998</v>
      </c>
      <c r="GP95">
        <v>204.670029</v>
      </c>
      <c r="GQ95">
        <v>1.869308</v>
      </c>
      <c r="GR95">
        <v>2.8323109999999998</v>
      </c>
      <c r="GS95">
        <v>0.31717400000000001</v>
      </c>
      <c r="GT95">
        <v>4.5796000000000003E-2</v>
      </c>
      <c r="GU95">
        <v>6.6289000000000001E-2</v>
      </c>
      <c r="GV95">
        <v>2.0639000000000001E-2</v>
      </c>
      <c r="GW95">
        <v>0</v>
      </c>
      <c r="GX95">
        <v>1.3842E-2</v>
      </c>
      <c r="GY95">
        <v>3.5445999999999998E-2</v>
      </c>
      <c r="GZ95">
        <v>0</v>
      </c>
      <c r="HA95">
        <v>2.9100999999999998E-2</v>
      </c>
      <c r="HB95">
        <v>4.1440000000000001E-3</v>
      </c>
      <c r="HC95">
        <v>15.046678</v>
      </c>
      <c r="HD95">
        <v>118.383415</v>
      </c>
      <c r="HE95">
        <v>14068.694336</v>
      </c>
      <c r="HF95">
        <v>4.6070180000000001</v>
      </c>
      <c r="HG95">
        <v>148.64314300000001</v>
      </c>
      <c r="HH95">
        <v>7.8671049999999996</v>
      </c>
      <c r="HI95">
        <v>10.829058</v>
      </c>
      <c r="HJ95">
        <v>12.811669999999999</v>
      </c>
      <c r="HK95">
        <v>2.744529</v>
      </c>
      <c r="HL95">
        <v>3.0837810000000001</v>
      </c>
      <c r="HM95">
        <v>8.1926030000000001</v>
      </c>
      <c r="HN95">
        <v>0.19093299999999999</v>
      </c>
      <c r="HO95">
        <v>2.6694049999999998</v>
      </c>
      <c r="HP95">
        <v>52.649830000000001</v>
      </c>
      <c r="HQ95">
        <v>18.804006999999999</v>
      </c>
      <c r="HR95">
        <v>104.856544</v>
      </c>
      <c r="HS95">
        <v>1.9561360000000001</v>
      </c>
      <c r="HT95">
        <v>142.792923</v>
      </c>
      <c r="HU95">
        <v>5.7597290000000001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10616.944336</v>
      </c>
      <c r="OK95">
        <v>0</v>
      </c>
      <c r="OL95">
        <v>33.771281999999999</v>
      </c>
      <c r="OM95">
        <v>0</v>
      </c>
      <c r="ON95">
        <v>0</v>
      </c>
      <c r="OO95">
        <v>1.5387E-2</v>
      </c>
      <c r="OP95">
        <v>1428.958862</v>
      </c>
      <c r="OQ95">
        <v>56489.302348999998</v>
      </c>
    </row>
    <row r="96" spans="1:407" x14ac:dyDescent="0.2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1.3389999999999999E-3</v>
      </c>
      <c r="EY96">
        <v>1.3079999999999999E-3</v>
      </c>
      <c r="EZ96">
        <v>6.2100000000000002E-4</v>
      </c>
      <c r="FA96">
        <v>3.241E-3</v>
      </c>
      <c r="FB96">
        <v>1.1299999999999999E-2</v>
      </c>
      <c r="FC96">
        <v>4.86E-4</v>
      </c>
      <c r="FD96">
        <v>9.3499999999999996E-4</v>
      </c>
      <c r="FE96">
        <v>6.6169999999999996E-3</v>
      </c>
      <c r="FF96">
        <v>83.226012999999995</v>
      </c>
      <c r="FG96">
        <v>845.92895499999997</v>
      </c>
      <c r="FH96">
        <v>5.2952310000000002</v>
      </c>
      <c r="FI96">
        <v>0.22114500000000001</v>
      </c>
      <c r="FJ96">
        <v>6.7980070000000001</v>
      </c>
      <c r="FK96">
        <v>0.28648099999999999</v>
      </c>
      <c r="FL96">
        <v>0.26449800000000001</v>
      </c>
      <c r="FM96">
        <v>2.457E-3</v>
      </c>
      <c r="FN96">
        <v>9.1699999999999995E-4</v>
      </c>
      <c r="FO96">
        <v>0.114478</v>
      </c>
      <c r="FP96">
        <v>14580.492188</v>
      </c>
      <c r="FQ96">
        <v>13148.283203000001</v>
      </c>
      <c r="FR96">
        <v>30.009540999999999</v>
      </c>
      <c r="FS96">
        <v>58.557735000000001</v>
      </c>
      <c r="FT96">
        <v>9.6809999999999993E-2</v>
      </c>
      <c r="FU96">
        <v>0.49863200000000002</v>
      </c>
      <c r="FV96">
        <v>3236.9938959999999</v>
      </c>
      <c r="FW96">
        <v>22.084886999999998</v>
      </c>
      <c r="FX96">
        <v>12.328080999999999</v>
      </c>
      <c r="FY96">
        <v>1.019107</v>
      </c>
      <c r="FZ96">
        <v>1134.3927000000001</v>
      </c>
      <c r="GA96">
        <v>2.2571029999999999</v>
      </c>
      <c r="GB96">
        <v>4.9206180000000002</v>
      </c>
      <c r="GC96">
        <v>34.746876</v>
      </c>
      <c r="GD96">
        <v>769.44079599999998</v>
      </c>
      <c r="GE96">
        <v>262.53637700000002</v>
      </c>
      <c r="GF96">
        <v>2.7322570000000002</v>
      </c>
      <c r="GG96">
        <v>3.341218</v>
      </c>
      <c r="GH96">
        <v>0.19877900000000001</v>
      </c>
      <c r="GI96">
        <v>9.6860000000000002E-2</v>
      </c>
      <c r="GJ96">
        <v>1.927991</v>
      </c>
      <c r="GK96">
        <v>6.9136379999999997</v>
      </c>
      <c r="GL96">
        <v>0.16644999999999999</v>
      </c>
      <c r="GM96">
        <v>0.31062400000000001</v>
      </c>
      <c r="GN96">
        <v>0.98859799999999998</v>
      </c>
      <c r="GO96">
        <v>6.1964750000000004</v>
      </c>
      <c r="GP96">
        <v>100.265961</v>
      </c>
      <c r="GQ96">
        <v>2.3570000000000001E-2</v>
      </c>
      <c r="GR96">
        <v>1.5438E-2</v>
      </c>
      <c r="GS96">
        <v>1.7288000000000001E-2</v>
      </c>
      <c r="GT96">
        <v>2.496E-3</v>
      </c>
      <c r="GU96">
        <v>3.6129999999999999E-3</v>
      </c>
      <c r="GV96">
        <v>1.1249999999999999E-3</v>
      </c>
      <c r="GW96">
        <v>0</v>
      </c>
      <c r="GX96">
        <v>7.54E-4</v>
      </c>
      <c r="GY96">
        <v>1.9319999999999999E-3</v>
      </c>
      <c r="GZ96">
        <v>0</v>
      </c>
      <c r="HA96">
        <v>1.586E-3</v>
      </c>
      <c r="HB96">
        <v>2.2599999999999999E-4</v>
      </c>
      <c r="HC96">
        <v>4.6540000000000002E-3</v>
      </c>
      <c r="HD96">
        <v>1.999182</v>
      </c>
      <c r="HE96">
        <v>1.3526739999999999</v>
      </c>
      <c r="HF96">
        <v>0.72666399999999998</v>
      </c>
      <c r="HG96">
        <v>2997.0439449999999</v>
      </c>
      <c r="HH96">
        <v>5.8008999999999998E-2</v>
      </c>
      <c r="HI96">
        <v>13.488053000000001</v>
      </c>
      <c r="HJ96">
        <v>3.0000000000000001E-6</v>
      </c>
      <c r="HK96">
        <v>3.5825429999999998</v>
      </c>
      <c r="HL96">
        <v>3.7617319999999999</v>
      </c>
      <c r="HM96">
        <v>10.508747</v>
      </c>
      <c r="HN96">
        <v>6.3538889999999997</v>
      </c>
      <c r="HO96">
        <v>1.082201</v>
      </c>
      <c r="HP96">
        <v>137.77610799999999</v>
      </c>
      <c r="HQ96">
        <v>9174.7919920000004</v>
      </c>
      <c r="HR96">
        <v>1878.7166749999999</v>
      </c>
      <c r="HS96">
        <v>19.110341999999999</v>
      </c>
      <c r="HT96">
        <v>3658.4204100000002</v>
      </c>
      <c r="HU96">
        <v>1.1927E-2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6716.2182620000003</v>
      </c>
      <c r="OK96">
        <v>0</v>
      </c>
      <c r="OL96">
        <v>75760.117188000004</v>
      </c>
      <c r="OM96">
        <v>0</v>
      </c>
      <c r="ON96">
        <v>0</v>
      </c>
      <c r="OO96">
        <v>5.8324000000000001E-2</v>
      </c>
      <c r="OP96">
        <v>1.9884090000000001</v>
      </c>
      <c r="OQ96">
        <v>134751.20139199999</v>
      </c>
    </row>
    <row r="97" spans="1:407" x14ac:dyDescent="0.2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8.5599999999999999E-4</v>
      </c>
      <c r="EY97">
        <v>1.121E-3</v>
      </c>
      <c r="EZ97">
        <v>8.2640000000000005E-3</v>
      </c>
      <c r="FA97">
        <v>4.973E-3</v>
      </c>
      <c r="FB97">
        <v>8.0359999999999997E-3</v>
      </c>
      <c r="FC97">
        <v>4.5100000000000001E-4</v>
      </c>
      <c r="FD97">
        <v>9.3199999999999999E-4</v>
      </c>
      <c r="FE97">
        <v>3.9944E-2</v>
      </c>
      <c r="FF97">
        <v>5.0958999999999997E-2</v>
      </c>
      <c r="FG97">
        <v>4.6642000000000003E-2</v>
      </c>
      <c r="FH97">
        <v>2.7404000000000001E-2</v>
      </c>
      <c r="FI97">
        <v>5.5999999999999999E-5</v>
      </c>
      <c r="FJ97">
        <v>328.363922</v>
      </c>
      <c r="FK97">
        <v>9.2418E-2</v>
      </c>
      <c r="FL97">
        <v>0.14805599999999999</v>
      </c>
      <c r="FM97">
        <v>5.849E-2</v>
      </c>
      <c r="FN97">
        <v>2.2820000000000002E-3</v>
      </c>
      <c r="FO97">
        <v>8.0898999999999999E-2</v>
      </c>
      <c r="FP97">
        <v>915.10131799999999</v>
      </c>
      <c r="FQ97">
        <v>7483.1044920000004</v>
      </c>
      <c r="FR97">
        <v>0.12411800000000001</v>
      </c>
      <c r="FS97">
        <v>21.725594000000001</v>
      </c>
      <c r="FT97">
        <v>0.14462</v>
      </c>
      <c r="FU97">
        <v>6.0678000000000003E-2</v>
      </c>
      <c r="FV97">
        <v>1622.9530030000001</v>
      </c>
      <c r="FW97">
        <v>2.1463839999999998</v>
      </c>
      <c r="FX97">
        <v>4.5273149999999998</v>
      </c>
      <c r="FY97">
        <v>2.3900090000000001</v>
      </c>
      <c r="FZ97">
        <v>1.476899</v>
      </c>
      <c r="GA97">
        <v>0.848576</v>
      </c>
      <c r="GB97">
        <v>1.485967</v>
      </c>
      <c r="GC97">
        <v>7.4827000000000005E-2</v>
      </c>
      <c r="GD97">
        <v>89.123160999999996</v>
      </c>
      <c r="GE97">
        <v>17.531279000000001</v>
      </c>
      <c r="GF97">
        <v>2.3394000000000002E-2</v>
      </c>
      <c r="GG97">
        <v>7.9998E-2</v>
      </c>
      <c r="GH97">
        <v>8.6301000000000003E-2</v>
      </c>
      <c r="GI97">
        <v>1.9463999999999999E-2</v>
      </c>
      <c r="GJ97">
        <v>2.710556</v>
      </c>
      <c r="GK97">
        <v>1.174094</v>
      </c>
      <c r="GL97">
        <v>0.283049</v>
      </c>
      <c r="GM97">
        <v>0.59705600000000003</v>
      </c>
      <c r="GN97">
        <v>0.60999300000000001</v>
      </c>
      <c r="GO97">
        <v>1.9677389999999999</v>
      </c>
      <c r="GP97">
        <v>293.08398399999999</v>
      </c>
      <c r="GQ97">
        <v>1.3240999999999999E-2</v>
      </c>
      <c r="GR97">
        <v>8.6719999999999992E-3</v>
      </c>
      <c r="GS97">
        <v>9.7120000000000001E-3</v>
      </c>
      <c r="GT97">
        <v>1.402E-3</v>
      </c>
      <c r="GU97">
        <v>2.0300000000000001E-3</v>
      </c>
      <c r="GV97">
        <v>6.3199999999999997E-4</v>
      </c>
      <c r="GW97">
        <v>0</v>
      </c>
      <c r="GX97">
        <v>4.2400000000000001E-4</v>
      </c>
      <c r="GY97">
        <v>1.085E-3</v>
      </c>
      <c r="GZ97">
        <v>0</v>
      </c>
      <c r="HA97">
        <v>8.9099999999999997E-4</v>
      </c>
      <c r="HB97">
        <v>1.27E-4</v>
      </c>
      <c r="HC97">
        <v>0.150703</v>
      </c>
      <c r="HD97">
        <v>2.5402979999999999</v>
      </c>
      <c r="HE97">
        <v>0.494342</v>
      </c>
      <c r="HF97">
        <v>0.16456299999999999</v>
      </c>
      <c r="HG97">
        <v>2328.4440920000002</v>
      </c>
      <c r="HH97">
        <v>2.9239999999999999E-3</v>
      </c>
      <c r="HI97">
        <v>13.746803999999999</v>
      </c>
      <c r="HJ97">
        <v>0</v>
      </c>
      <c r="HK97">
        <v>3.383931</v>
      </c>
      <c r="HL97">
        <v>1.370735</v>
      </c>
      <c r="HM97">
        <v>8.1497919999999997</v>
      </c>
      <c r="HN97">
        <v>1.3840969999999999</v>
      </c>
      <c r="HO97">
        <v>0.122528</v>
      </c>
      <c r="HP97">
        <v>70.943443000000002</v>
      </c>
      <c r="HQ97">
        <v>11287.875</v>
      </c>
      <c r="HR97">
        <v>125.65825700000001</v>
      </c>
      <c r="HS97">
        <v>9.2974840000000007</v>
      </c>
      <c r="HT97">
        <v>3610.1220699999999</v>
      </c>
      <c r="HU97">
        <v>1.5866999999999999E-2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13253.930664</v>
      </c>
      <c r="OK97">
        <v>0</v>
      </c>
      <c r="OL97">
        <v>64690.523437000003</v>
      </c>
      <c r="OM97">
        <v>0</v>
      </c>
      <c r="ON97">
        <v>0</v>
      </c>
      <c r="OO97">
        <v>0.33630700000000002</v>
      </c>
      <c r="OP97">
        <v>3.779827</v>
      </c>
      <c r="OQ97">
        <v>106204.864955</v>
      </c>
    </row>
    <row r="98" spans="1:407" x14ac:dyDescent="0.2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5.8699999999999996E-4</v>
      </c>
      <c r="EY98">
        <v>8.0700000000000008E-3</v>
      </c>
      <c r="EZ98">
        <v>8.8830000000000003E-3</v>
      </c>
      <c r="FA98">
        <v>0.123839</v>
      </c>
      <c r="FB98">
        <v>1.275531</v>
      </c>
      <c r="FC98">
        <v>1.15E-4</v>
      </c>
      <c r="FD98">
        <v>3.8419999999999999E-3</v>
      </c>
      <c r="FE98">
        <v>2.6417E-2</v>
      </c>
      <c r="FF98">
        <v>461.06304899999998</v>
      </c>
      <c r="FG98">
        <v>1683.1416019999999</v>
      </c>
      <c r="FH98">
        <v>751.90167199999996</v>
      </c>
      <c r="FI98">
        <v>1.1220870000000001</v>
      </c>
      <c r="FJ98">
        <v>26.235924000000001</v>
      </c>
      <c r="FK98">
        <v>0.37335200000000002</v>
      </c>
      <c r="FL98">
        <v>4.5000000000000003E-5</v>
      </c>
      <c r="FM98">
        <v>5.8529999999999997E-3</v>
      </c>
      <c r="FN98">
        <v>6.5799999999999995E-4</v>
      </c>
      <c r="FO98">
        <v>4.4120000000000001E-3</v>
      </c>
      <c r="FP98">
        <v>47.172905</v>
      </c>
      <c r="FQ98">
        <v>16.498325000000001</v>
      </c>
      <c r="FR98">
        <v>3337.211914</v>
      </c>
      <c r="FS98">
        <v>164.33627300000001</v>
      </c>
      <c r="FT98">
        <v>0.150701</v>
      </c>
      <c r="FU98">
        <v>0.631714</v>
      </c>
      <c r="FV98">
        <v>8586.9472659999992</v>
      </c>
      <c r="FW98">
        <v>177.47676100000001</v>
      </c>
      <c r="FX98">
        <v>38.062904000000003</v>
      </c>
      <c r="FY98">
        <v>1.6059E-2</v>
      </c>
      <c r="FZ98">
        <v>0.21145</v>
      </c>
      <c r="GA98">
        <v>128.376114</v>
      </c>
      <c r="GB98">
        <v>99.654594000000003</v>
      </c>
      <c r="GC98">
        <v>55.832358999999997</v>
      </c>
      <c r="GD98">
        <v>656.56384300000002</v>
      </c>
      <c r="GE98">
        <v>90.738472000000002</v>
      </c>
      <c r="GF98">
        <v>2.3941729999999999</v>
      </c>
      <c r="GG98">
        <v>1.4334119999999999</v>
      </c>
      <c r="GH98">
        <v>7.1029999999999999E-3</v>
      </c>
      <c r="GI98">
        <v>6.5619999999999998E-2</v>
      </c>
      <c r="GJ98">
        <v>0.32061200000000001</v>
      </c>
      <c r="GK98">
        <v>2.0319400000000001</v>
      </c>
      <c r="GL98">
        <v>2.3303999999999998E-2</v>
      </c>
      <c r="GM98">
        <v>4.0988999999999998E-2</v>
      </c>
      <c r="GN98">
        <v>1.6338999999999999E-2</v>
      </c>
      <c r="GO98">
        <v>0.46344200000000002</v>
      </c>
      <c r="GP98">
        <v>26.926998000000001</v>
      </c>
      <c r="GQ98">
        <v>7.8609999999999999E-3</v>
      </c>
      <c r="GR98">
        <v>5.1489999999999999E-3</v>
      </c>
      <c r="GS98">
        <v>5.7660000000000003E-3</v>
      </c>
      <c r="GT98">
        <v>8.3299999999999997E-4</v>
      </c>
      <c r="GU98">
        <v>1.2049999999999999E-3</v>
      </c>
      <c r="GV98">
        <v>3.7500000000000001E-4</v>
      </c>
      <c r="GW98">
        <v>0</v>
      </c>
      <c r="GX98">
        <v>2.52E-4</v>
      </c>
      <c r="GY98">
        <v>6.4400000000000004E-4</v>
      </c>
      <c r="GZ98">
        <v>0</v>
      </c>
      <c r="HA98">
        <v>5.2899999999999996E-4</v>
      </c>
      <c r="HB98">
        <v>7.4999999999999993E-5</v>
      </c>
      <c r="HC98">
        <v>0.15407999999999999</v>
      </c>
      <c r="HD98">
        <v>0.89503100000000002</v>
      </c>
      <c r="HE98">
        <v>0.65521099999999999</v>
      </c>
      <c r="HF98">
        <v>0.73914400000000002</v>
      </c>
      <c r="HG98">
        <v>1326.892212</v>
      </c>
      <c r="HH98">
        <v>0.226602</v>
      </c>
      <c r="HI98">
        <v>6.8436999999999998E-2</v>
      </c>
      <c r="HJ98">
        <v>0</v>
      </c>
      <c r="HK98">
        <v>3.8157610000000002</v>
      </c>
      <c r="HL98">
        <v>5.3331850000000003</v>
      </c>
      <c r="HM98">
        <v>4.7689180000000002</v>
      </c>
      <c r="HN98">
        <v>3.6814170000000002</v>
      </c>
      <c r="HO98">
        <v>1.598157</v>
      </c>
      <c r="HP98">
        <v>166.595474</v>
      </c>
      <c r="HQ98">
        <v>49.173625999999999</v>
      </c>
      <c r="HR98">
        <v>36.788815</v>
      </c>
      <c r="HS98">
        <v>1.2735050000000001</v>
      </c>
      <c r="HT98">
        <v>91.984879000000006</v>
      </c>
      <c r="HU98">
        <v>7.6569999999999997E-3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8181.0068359999996</v>
      </c>
      <c r="OK98">
        <v>0</v>
      </c>
      <c r="OL98">
        <v>1592.5722659999999</v>
      </c>
      <c r="OM98">
        <v>0</v>
      </c>
      <c r="ON98">
        <v>0</v>
      </c>
      <c r="OO98">
        <v>1.9840000000000001E-3</v>
      </c>
      <c r="OP98">
        <v>3.009328</v>
      </c>
      <c r="OQ98">
        <v>27830.166738</v>
      </c>
    </row>
    <row r="99" spans="1:407" x14ac:dyDescent="0.2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1.567E-3</v>
      </c>
      <c r="EY99">
        <v>1.578E-3</v>
      </c>
      <c r="EZ99">
        <v>0.62458800000000003</v>
      </c>
      <c r="FA99">
        <v>4.1510000000000002E-3</v>
      </c>
      <c r="FB99">
        <v>1.3187000000000001E-2</v>
      </c>
      <c r="FC99">
        <v>4.4999999999999999E-4</v>
      </c>
      <c r="FD99">
        <v>1.516E-3</v>
      </c>
      <c r="FE99">
        <v>2.3654000000000001E-2</v>
      </c>
      <c r="FF99">
        <v>9.3741369999999993</v>
      </c>
      <c r="FG99">
        <v>49.815727000000003</v>
      </c>
      <c r="FH99">
        <v>2.7048260000000002</v>
      </c>
      <c r="FI99">
        <v>2.0115000000000001E-2</v>
      </c>
      <c r="FJ99">
        <v>5.1608489999999998</v>
      </c>
      <c r="FK99">
        <v>0.164358</v>
      </c>
      <c r="FL99">
        <v>4.6900000000000002E-4</v>
      </c>
      <c r="FM99">
        <v>1.5536350000000001</v>
      </c>
      <c r="FN99">
        <v>0.14102400000000001</v>
      </c>
      <c r="FO99">
        <v>2.7168000000000001E-2</v>
      </c>
      <c r="FP99">
        <v>19.580931</v>
      </c>
      <c r="FQ99">
        <v>20.997007</v>
      </c>
      <c r="FR99">
        <v>6.7082129999999998</v>
      </c>
      <c r="FS99">
        <v>18423.072265999999</v>
      </c>
      <c r="FT99">
        <v>9.0246000000000007E-2</v>
      </c>
      <c r="FU99">
        <v>0.778084</v>
      </c>
      <c r="FV99">
        <v>4268.6225590000004</v>
      </c>
      <c r="FW99">
        <v>53.087482000000001</v>
      </c>
      <c r="FX99">
        <v>1.515048</v>
      </c>
      <c r="FY99">
        <v>1.4793799999999999</v>
      </c>
      <c r="FZ99">
        <v>0.202961</v>
      </c>
      <c r="GA99">
        <v>0.10125000000000001</v>
      </c>
      <c r="GB99">
        <v>2.4631349999999999</v>
      </c>
      <c r="GC99">
        <v>1.2607E-2</v>
      </c>
      <c r="GD99">
        <v>13.542151</v>
      </c>
      <c r="GE99">
        <v>114.92068500000001</v>
      </c>
      <c r="GF99">
        <v>1.9029000000000001E-2</v>
      </c>
      <c r="GG99">
        <v>8.4144999999999998E-2</v>
      </c>
      <c r="GH99">
        <v>1.8422999999999998E-2</v>
      </c>
      <c r="GI99">
        <v>1.6556999999999999E-2</v>
      </c>
      <c r="GJ99">
        <v>2.0216609999999999</v>
      </c>
      <c r="GK99">
        <v>1.190167</v>
      </c>
      <c r="GL99">
        <v>5.3052000000000002E-2</v>
      </c>
      <c r="GM99">
        <v>8.5605000000000001E-2</v>
      </c>
      <c r="GN99">
        <v>3.1696000000000002E-2</v>
      </c>
      <c r="GO99">
        <v>2.3380200000000002</v>
      </c>
      <c r="GP99">
        <v>18.502855</v>
      </c>
      <c r="GQ99">
        <v>6.3559999999999997E-3</v>
      </c>
      <c r="GR99">
        <v>4.163E-3</v>
      </c>
      <c r="GS99">
        <v>4.6620000000000003E-3</v>
      </c>
      <c r="GT99">
        <v>6.7299999999999999E-4</v>
      </c>
      <c r="GU99">
        <v>9.7400000000000004E-4</v>
      </c>
      <c r="GV99">
        <v>3.0299999999999999E-4</v>
      </c>
      <c r="GW99">
        <v>0</v>
      </c>
      <c r="GX99">
        <v>2.03E-4</v>
      </c>
      <c r="GY99">
        <v>5.2099999999999998E-4</v>
      </c>
      <c r="GZ99">
        <v>0</v>
      </c>
      <c r="HA99">
        <v>4.28E-4</v>
      </c>
      <c r="HB99">
        <v>6.0999999999999999E-5</v>
      </c>
      <c r="HC99">
        <v>6.2745999999999996E-2</v>
      </c>
      <c r="HD99">
        <v>11.409573</v>
      </c>
      <c r="HE99">
        <v>1.3873679999999999</v>
      </c>
      <c r="HF99">
        <v>0.82294500000000004</v>
      </c>
      <c r="HG99">
        <v>3292.0891109999998</v>
      </c>
      <c r="HH99">
        <v>5.0379999999999999E-3</v>
      </c>
      <c r="HI99">
        <v>17.758125</v>
      </c>
      <c r="HJ99">
        <v>0</v>
      </c>
      <c r="HK99">
        <v>5.4171680000000002</v>
      </c>
      <c r="HL99">
        <v>0.392785</v>
      </c>
      <c r="HM99">
        <v>15.795070000000001</v>
      </c>
      <c r="HN99">
        <v>6.23217</v>
      </c>
      <c r="HO99">
        <v>2.4669E-2</v>
      </c>
      <c r="HP99">
        <v>67.036270000000002</v>
      </c>
      <c r="HQ99">
        <v>16835.083984000001</v>
      </c>
      <c r="HR99">
        <v>1421.2269289999999</v>
      </c>
      <c r="HS99">
        <v>46.993073000000003</v>
      </c>
      <c r="HT99">
        <v>8455.6015630000002</v>
      </c>
      <c r="HU99">
        <v>2.1335E-2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5832.1616210000002</v>
      </c>
      <c r="OK99">
        <v>0</v>
      </c>
      <c r="OL99">
        <v>59249.566405999998</v>
      </c>
      <c r="OM99">
        <v>0</v>
      </c>
      <c r="ON99">
        <v>0</v>
      </c>
      <c r="OO99">
        <v>1.9475039999999999</v>
      </c>
      <c r="OP99">
        <v>2.9968560000000002</v>
      </c>
      <c r="OQ99">
        <v>118285.218872</v>
      </c>
    </row>
    <row r="100" spans="1:407" x14ac:dyDescent="0.2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4.0400000000000002E-3</v>
      </c>
      <c r="EY100">
        <v>5.3432E-2</v>
      </c>
      <c r="EZ100">
        <v>3.483E-3</v>
      </c>
      <c r="FA100">
        <v>0.37977100000000003</v>
      </c>
      <c r="FB100">
        <v>5.6783E-2</v>
      </c>
      <c r="FC100">
        <v>2.5000000000000001E-4</v>
      </c>
      <c r="FD100">
        <v>3.9599999999999998E-4</v>
      </c>
      <c r="FE100">
        <v>6.4514180000000003</v>
      </c>
      <c r="FF100">
        <v>16.515747000000001</v>
      </c>
      <c r="FG100">
        <v>122.538979</v>
      </c>
      <c r="FH100">
        <v>51.167960999999998</v>
      </c>
      <c r="FI100">
        <v>5.2061999999999997E-2</v>
      </c>
      <c r="FJ100">
        <v>1.9764269999999999</v>
      </c>
      <c r="FK100">
        <v>3.2906999999999999E-2</v>
      </c>
      <c r="FL100">
        <v>2.86E-2</v>
      </c>
      <c r="FM100">
        <v>1.3398999999999999E-2</v>
      </c>
      <c r="FN100">
        <v>9.0499999999999999E-4</v>
      </c>
      <c r="FO100">
        <v>7.5160000000000001E-3</v>
      </c>
      <c r="FP100">
        <v>1.535949</v>
      </c>
      <c r="FQ100">
        <v>0.32164700000000002</v>
      </c>
      <c r="FR100">
        <v>0.78083100000000005</v>
      </c>
      <c r="FS100">
        <v>1.193659</v>
      </c>
      <c r="FT100">
        <v>14.401978</v>
      </c>
      <c r="FU100">
        <v>0.40409099999999998</v>
      </c>
      <c r="FV100">
        <v>332.39944500000001</v>
      </c>
      <c r="FW100">
        <v>59.554119</v>
      </c>
      <c r="FX100">
        <v>5.9211E-2</v>
      </c>
      <c r="FY100">
        <v>4.2055000000000002E-2</v>
      </c>
      <c r="FZ100">
        <v>4.0221E-2</v>
      </c>
      <c r="GA100">
        <v>0.10213899999999999</v>
      </c>
      <c r="GB100">
        <v>0.34144400000000003</v>
      </c>
      <c r="GC100">
        <v>1.5096999999999999E-2</v>
      </c>
      <c r="GD100">
        <v>1.0218259999999999</v>
      </c>
      <c r="GE100">
        <v>0.246422</v>
      </c>
      <c r="GF100">
        <v>2.032E-3</v>
      </c>
      <c r="GG100">
        <v>1.0054E-2</v>
      </c>
      <c r="GH100">
        <v>1.5459000000000001E-2</v>
      </c>
      <c r="GI100">
        <v>4.7100000000000001E-4</v>
      </c>
      <c r="GJ100">
        <v>0.12545000000000001</v>
      </c>
      <c r="GK100">
        <v>1.7902000000000001E-2</v>
      </c>
      <c r="GL100">
        <v>3.0739999999999999E-3</v>
      </c>
      <c r="GM100">
        <v>5.28E-3</v>
      </c>
      <c r="GN100">
        <v>7.4232999999999993E-2</v>
      </c>
      <c r="GO100">
        <v>0.107837</v>
      </c>
      <c r="GP100">
        <v>0.39375900000000003</v>
      </c>
      <c r="GQ100">
        <v>2.7360000000000002E-3</v>
      </c>
      <c r="GR100">
        <v>1.792E-3</v>
      </c>
      <c r="GS100">
        <v>2.0070000000000001E-3</v>
      </c>
      <c r="GT100">
        <v>2.9E-4</v>
      </c>
      <c r="GU100">
        <v>4.1899999999999999E-4</v>
      </c>
      <c r="GV100">
        <v>1.3100000000000001E-4</v>
      </c>
      <c r="GW100">
        <v>0</v>
      </c>
      <c r="GX100">
        <v>8.7999999999999998E-5</v>
      </c>
      <c r="GY100">
        <v>2.24E-4</v>
      </c>
      <c r="GZ100">
        <v>0</v>
      </c>
      <c r="HA100">
        <v>1.84E-4</v>
      </c>
      <c r="HB100">
        <v>2.5999999999999998E-5</v>
      </c>
      <c r="HC100">
        <v>3.0623999999999998E-2</v>
      </c>
      <c r="HD100">
        <v>0.156337</v>
      </c>
      <c r="HE100">
        <v>9.9116999999999997E-2</v>
      </c>
      <c r="HF100">
        <v>5.1479999999999998E-3</v>
      </c>
      <c r="HG100">
        <v>61.877068000000001</v>
      </c>
      <c r="HH100">
        <v>2.5999999999999998E-4</v>
      </c>
      <c r="HI100">
        <v>3.1396E-2</v>
      </c>
      <c r="HJ100">
        <v>5.1099999999999995E-4</v>
      </c>
      <c r="HK100">
        <v>0.26738899999999999</v>
      </c>
      <c r="HL100">
        <v>0.26689499999999999</v>
      </c>
      <c r="HM100">
        <v>0.40277800000000002</v>
      </c>
      <c r="HN100">
        <v>0.16896900000000001</v>
      </c>
      <c r="HO100">
        <v>2.5815999999999999E-2</v>
      </c>
      <c r="HP100">
        <v>2.4293900000000002</v>
      </c>
      <c r="HQ100">
        <v>137.20843500000001</v>
      </c>
      <c r="HR100">
        <v>3.2998789999999998</v>
      </c>
      <c r="HS100">
        <v>1.3903E-2</v>
      </c>
      <c r="HT100">
        <v>60.453277999999997</v>
      </c>
      <c r="HU100">
        <v>4.0260000000000001E-3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1390.0061040000001</v>
      </c>
      <c r="OK100">
        <v>0</v>
      </c>
      <c r="OL100">
        <v>1342.5694579999999</v>
      </c>
      <c r="OM100">
        <v>0</v>
      </c>
      <c r="ON100">
        <v>0</v>
      </c>
      <c r="OO100">
        <v>3.0469140000000001</v>
      </c>
      <c r="OP100">
        <v>3.3003999999999999E-2</v>
      </c>
      <c r="OQ100">
        <v>3614.9043539999998</v>
      </c>
    </row>
    <row r="101" spans="1:407" x14ac:dyDescent="0.2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7.4799999999999997E-4</v>
      </c>
      <c r="EY101">
        <v>1.0113E-2</v>
      </c>
      <c r="EZ101">
        <v>2.8826999999999998E-2</v>
      </c>
      <c r="FA101">
        <v>8.3400000000000002E-3</v>
      </c>
      <c r="FB101">
        <v>2.1700000000000001E-3</v>
      </c>
      <c r="FC101">
        <v>6.0000000000000002E-5</v>
      </c>
      <c r="FD101">
        <v>2.9799999999999998E-4</v>
      </c>
      <c r="FE101">
        <v>2.4190000000000001E-3</v>
      </c>
      <c r="FF101">
        <v>109.719185</v>
      </c>
      <c r="FG101">
        <v>30.001577000000001</v>
      </c>
      <c r="FH101">
        <v>103.60890999999999</v>
      </c>
      <c r="FI101">
        <v>0.192802</v>
      </c>
      <c r="FJ101">
        <v>0.78975600000000001</v>
      </c>
      <c r="FK101">
        <v>8.4150000000000006E-3</v>
      </c>
      <c r="FL101">
        <v>1.44E-4</v>
      </c>
      <c r="FM101">
        <v>4.7529000000000002E-2</v>
      </c>
      <c r="FN101">
        <v>6.3439999999999998E-3</v>
      </c>
      <c r="FO101">
        <v>8.2220000000000001E-3</v>
      </c>
      <c r="FP101">
        <v>6.51349</v>
      </c>
      <c r="FQ101">
        <v>2.7606739999999999</v>
      </c>
      <c r="FR101">
        <v>2.425227</v>
      </c>
      <c r="FS101">
        <v>485.74597199999999</v>
      </c>
      <c r="FT101">
        <v>2.4584899999999998</v>
      </c>
      <c r="FU101">
        <v>4664.0986329999996</v>
      </c>
      <c r="FV101">
        <v>4594.123047</v>
      </c>
      <c r="FW101">
        <v>461.99713100000002</v>
      </c>
      <c r="FX101">
        <v>0.84978900000000002</v>
      </c>
      <c r="FY101">
        <v>0.39466899999999999</v>
      </c>
      <c r="FZ101">
        <v>5.3858000000000003E-2</v>
      </c>
      <c r="GA101">
        <v>3.9365999999999998E-2</v>
      </c>
      <c r="GB101">
        <v>3.3047580000000001</v>
      </c>
      <c r="GC101">
        <v>7.319E-3</v>
      </c>
      <c r="GD101">
        <v>18.368379999999998</v>
      </c>
      <c r="GE101">
        <v>15.037805000000001</v>
      </c>
      <c r="GF101">
        <v>9.2893000000000003E-2</v>
      </c>
      <c r="GG101">
        <v>7.1348999999999996E-2</v>
      </c>
      <c r="GH101">
        <v>8.1281999999999993E-2</v>
      </c>
      <c r="GI101">
        <v>1.9841999999999999E-2</v>
      </c>
      <c r="GJ101">
        <v>0.19072</v>
      </c>
      <c r="GK101">
        <v>0.10168099999999999</v>
      </c>
      <c r="GL101">
        <v>9.4610000000000007E-3</v>
      </c>
      <c r="GM101">
        <v>1.5896E-2</v>
      </c>
      <c r="GN101">
        <v>4.3530000000000001E-3</v>
      </c>
      <c r="GO101">
        <v>0.57174400000000003</v>
      </c>
      <c r="GP101">
        <v>2.1085699999999998</v>
      </c>
      <c r="GQ101">
        <v>3.4020000000000001E-3</v>
      </c>
      <c r="GR101">
        <v>2.2279999999999999E-3</v>
      </c>
      <c r="GS101">
        <v>2.4949999999999998E-3</v>
      </c>
      <c r="GT101">
        <v>3.6000000000000002E-4</v>
      </c>
      <c r="GU101">
        <v>5.2099999999999998E-4</v>
      </c>
      <c r="GV101">
        <v>1.6200000000000001E-4</v>
      </c>
      <c r="GW101">
        <v>0</v>
      </c>
      <c r="GX101">
        <v>1.0900000000000001E-4</v>
      </c>
      <c r="GY101">
        <v>2.7900000000000001E-4</v>
      </c>
      <c r="GZ101">
        <v>0</v>
      </c>
      <c r="HA101">
        <v>2.2900000000000001E-4</v>
      </c>
      <c r="HB101">
        <v>3.3000000000000003E-5</v>
      </c>
      <c r="HC101">
        <v>7.1500000000000003E-4</v>
      </c>
      <c r="HD101">
        <v>7.2561E-2</v>
      </c>
      <c r="HE101">
        <v>5.5291E-2</v>
      </c>
      <c r="HF101">
        <v>0.59855800000000003</v>
      </c>
      <c r="HG101">
        <v>838.00567599999999</v>
      </c>
      <c r="HH101">
        <v>1.3088000000000001E-2</v>
      </c>
      <c r="HI101">
        <v>0.180732</v>
      </c>
      <c r="HJ101">
        <v>0</v>
      </c>
      <c r="HK101">
        <v>1.6942109999999999</v>
      </c>
      <c r="HL101">
        <v>1.378611</v>
      </c>
      <c r="HM101">
        <v>6.6928599999999996</v>
      </c>
      <c r="HN101">
        <v>3.2643420000000001</v>
      </c>
      <c r="HO101">
        <v>0.68986099999999995</v>
      </c>
      <c r="HP101">
        <v>18.361861999999999</v>
      </c>
      <c r="HQ101">
        <v>1205.4916989999999</v>
      </c>
      <c r="HR101">
        <v>162.85380599999999</v>
      </c>
      <c r="HS101">
        <v>17.555333999999998</v>
      </c>
      <c r="HT101">
        <v>498.379639</v>
      </c>
      <c r="HU101">
        <v>5.8079999999999998E-3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1757.38501</v>
      </c>
      <c r="OK101">
        <v>0</v>
      </c>
      <c r="OL101">
        <v>5513.328125</v>
      </c>
      <c r="OM101">
        <v>0</v>
      </c>
      <c r="ON101">
        <v>0</v>
      </c>
      <c r="OO101">
        <v>1.8940000000000001E-3</v>
      </c>
      <c r="OP101">
        <v>0.439807</v>
      </c>
      <c r="OQ101">
        <v>20532.341563999998</v>
      </c>
    </row>
    <row r="102" spans="1:407" x14ac:dyDescent="0.2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1.3478E-2</v>
      </c>
      <c r="EY102">
        <v>1.8530000000000001E-2</v>
      </c>
      <c r="EZ102">
        <v>0.12836900000000001</v>
      </c>
      <c r="FA102">
        <v>5.9208999999999998E-2</v>
      </c>
      <c r="FB102">
        <v>0.168517</v>
      </c>
      <c r="FC102">
        <v>3.5850000000000001E-3</v>
      </c>
      <c r="FD102">
        <v>1.2063000000000001E-2</v>
      </c>
      <c r="FE102">
        <v>0.24193600000000001</v>
      </c>
      <c r="FF102">
        <v>6738.123047</v>
      </c>
      <c r="FG102">
        <v>25742.117188</v>
      </c>
      <c r="FH102">
        <v>6658.4716799999997</v>
      </c>
      <c r="FI102">
        <v>12.307351000000001</v>
      </c>
      <c r="FJ102">
        <v>554.08776899999998</v>
      </c>
      <c r="FK102">
        <v>2.070319</v>
      </c>
      <c r="FL102">
        <v>1.858514</v>
      </c>
      <c r="FM102">
        <v>0.68037599999999998</v>
      </c>
      <c r="FN102">
        <v>1.7665E-2</v>
      </c>
      <c r="FO102">
        <v>0.57090200000000002</v>
      </c>
      <c r="FP102">
        <v>1025.408447</v>
      </c>
      <c r="FQ102">
        <v>562.29980499999999</v>
      </c>
      <c r="FR102">
        <v>243.69607500000001</v>
      </c>
      <c r="FS102">
        <v>1188.6960449999999</v>
      </c>
      <c r="FT102">
        <v>2.8184429999999998</v>
      </c>
      <c r="FU102">
        <v>8.7198960000000003</v>
      </c>
      <c r="FV102">
        <v>28008.421875</v>
      </c>
      <c r="FW102">
        <v>4076.1159670000002</v>
      </c>
      <c r="FX102">
        <v>23.781973000000001</v>
      </c>
      <c r="FY102">
        <v>8.5405610000000003</v>
      </c>
      <c r="FZ102">
        <v>2.8449789999999999</v>
      </c>
      <c r="GA102">
        <v>9.2707139999999999</v>
      </c>
      <c r="GB102">
        <v>590.57440199999996</v>
      </c>
      <c r="GC102">
        <v>1.357745</v>
      </c>
      <c r="GD102">
        <v>477.08843999999999</v>
      </c>
      <c r="GE102">
        <v>281.58367900000002</v>
      </c>
      <c r="GF102">
        <v>70.452361999999994</v>
      </c>
      <c r="GG102">
        <v>28.792321999999999</v>
      </c>
      <c r="GH102">
        <v>1.0596099999999999</v>
      </c>
      <c r="GI102">
        <v>0.18859200000000001</v>
      </c>
      <c r="GJ102">
        <v>11.220086999999999</v>
      </c>
      <c r="GK102">
        <v>9.0312249999999992</v>
      </c>
      <c r="GL102">
        <v>6.5601770000000004</v>
      </c>
      <c r="GM102">
        <v>23.732592</v>
      </c>
      <c r="GN102">
        <v>4.9574949999999998</v>
      </c>
      <c r="GO102">
        <v>16.232835999999999</v>
      </c>
      <c r="GP102">
        <v>46.870795999999999</v>
      </c>
      <c r="GQ102">
        <v>0.16489200000000001</v>
      </c>
      <c r="GR102">
        <v>0.108003</v>
      </c>
      <c r="GS102">
        <v>0.120948</v>
      </c>
      <c r="GT102">
        <v>1.7462999999999999E-2</v>
      </c>
      <c r="GU102">
        <v>2.5277999999999998E-2</v>
      </c>
      <c r="GV102">
        <v>7.8700000000000003E-3</v>
      </c>
      <c r="GW102">
        <v>0</v>
      </c>
      <c r="GX102">
        <v>5.2779999999999997E-3</v>
      </c>
      <c r="GY102">
        <v>1.3517E-2</v>
      </c>
      <c r="GZ102">
        <v>0</v>
      </c>
      <c r="HA102">
        <v>1.1096999999999999E-2</v>
      </c>
      <c r="HB102">
        <v>1.58E-3</v>
      </c>
      <c r="HC102">
        <v>1.330902</v>
      </c>
      <c r="HD102">
        <v>83.742621999999997</v>
      </c>
      <c r="HE102">
        <v>5.6757799999999996</v>
      </c>
      <c r="HF102">
        <v>193.810867</v>
      </c>
      <c r="HG102">
        <v>14084.275390999999</v>
      </c>
      <c r="HH102">
        <v>7.5852130000000004</v>
      </c>
      <c r="HI102">
        <v>71.946976000000006</v>
      </c>
      <c r="HJ102">
        <v>9.0170000000000007E-3</v>
      </c>
      <c r="HK102">
        <v>125.580681</v>
      </c>
      <c r="HL102">
        <v>342.91555799999998</v>
      </c>
      <c r="HM102">
        <v>72.961678000000006</v>
      </c>
      <c r="HN102">
        <v>12.378864</v>
      </c>
      <c r="HO102">
        <v>112.015862</v>
      </c>
      <c r="HP102">
        <v>1462.335327</v>
      </c>
      <c r="HQ102">
        <v>53777.222655999998</v>
      </c>
      <c r="HR102">
        <v>1659.192749</v>
      </c>
      <c r="HS102">
        <v>2425.5092770000001</v>
      </c>
      <c r="HT102">
        <v>14909.133789</v>
      </c>
      <c r="HU102">
        <v>8.5247000000000003E-2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32878.171875</v>
      </c>
      <c r="OK102">
        <v>0</v>
      </c>
      <c r="OL102">
        <v>230636.09375</v>
      </c>
      <c r="OM102">
        <v>0</v>
      </c>
      <c r="ON102">
        <v>0</v>
      </c>
      <c r="OO102">
        <v>12.114020999999999</v>
      </c>
      <c r="OP102">
        <v>8.3706610000000001</v>
      </c>
      <c r="OQ102">
        <v>429324.20232799998</v>
      </c>
    </row>
    <row r="103" spans="1:407" x14ac:dyDescent="0.2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9.7E-5</v>
      </c>
      <c r="EY103">
        <v>1.436E-3</v>
      </c>
      <c r="EZ103">
        <v>1.1055000000000001E-2</v>
      </c>
      <c r="FA103">
        <v>9.5980000000000006E-3</v>
      </c>
      <c r="FB103">
        <v>5.4749999999999998E-3</v>
      </c>
      <c r="FC103">
        <v>4.64E-4</v>
      </c>
      <c r="FD103">
        <v>4.4840000000000001E-3</v>
      </c>
      <c r="FE103">
        <v>5.5710000000000003E-2</v>
      </c>
      <c r="FF103">
        <v>8.8196309999999993</v>
      </c>
      <c r="FG103">
        <v>60.844752999999997</v>
      </c>
      <c r="FH103">
        <v>24.716131000000001</v>
      </c>
      <c r="FI103">
        <v>3.1738000000000002E-2</v>
      </c>
      <c r="FJ103">
        <v>1.5007029999999999</v>
      </c>
      <c r="FK103">
        <v>0.53287899999999999</v>
      </c>
      <c r="FL103">
        <v>0.388183</v>
      </c>
      <c r="FM103">
        <v>9.9488999999999994E-2</v>
      </c>
      <c r="FN103">
        <v>2.1801000000000001E-2</v>
      </c>
      <c r="FO103">
        <v>0.27577400000000002</v>
      </c>
      <c r="FP103">
        <v>2.8585199999999999</v>
      </c>
      <c r="FQ103">
        <v>6.9449050000000003</v>
      </c>
      <c r="FR103">
        <v>0.92385600000000001</v>
      </c>
      <c r="FS103">
        <v>137.970428</v>
      </c>
      <c r="FT103">
        <v>7.6019000000000003E-2</v>
      </c>
      <c r="FU103">
        <v>0.91452500000000003</v>
      </c>
      <c r="FV103">
        <v>997.76916500000004</v>
      </c>
      <c r="FW103">
        <v>15666.267578000001</v>
      </c>
      <c r="FX103">
        <v>6.4369129999999997</v>
      </c>
      <c r="FY103">
        <v>2.1691259999999999</v>
      </c>
      <c r="FZ103">
        <v>0.51128700000000005</v>
      </c>
      <c r="GA103">
        <v>1.1679630000000001</v>
      </c>
      <c r="GB103">
        <v>7.9569580000000002</v>
      </c>
      <c r="GC103">
        <v>0.21234500000000001</v>
      </c>
      <c r="GD103">
        <v>20.329346000000001</v>
      </c>
      <c r="GE103">
        <v>3.035415</v>
      </c>
      <c r="GF103">
        <v>5.0015340000000004</v>
      </c>
      <c r="GG103">
        <v>1.2060679999999999</v>
      </c>
      <c r="GH103">
        <v>0.153751</v>
      </c>
      <c r="GI103">
        <v>9.9793000000000007E-2</v>
      </c>
      <c r="GJ103">
        <v>4.5228099999999998</v>
      </c>
      <c r="GK103">
        <v>9.0138440000000006</v>
      </c>
      <c r="GL103">
        <v>4.6040789999999996</v>
      </c>
      <c r="GM103">
        <v>17.066723</v>
      </c>
      <c r="GN103">
        <v>0.494674</v>
      </c>
      <c r="GO103">
        <v>7.6271060000000004</v>
      </c>
      <c r="GP103">
        <v>4.5529909999999996</v>
      </c>
      <c r="GQ103">
        <v>9.7307000000000005E-2</v>
      </c>
      <c r="GR103">
        <v>6.3735E-2</v>
      </c>
      <c r="GS103">
        <v>7.1374000000000007E-2</v>
      </c>
      <c r="GT103">
        <v>1.0305E-2</v>
      </c>
      <c r="GU103">
        <v>1.4917E-2</v>
      </c>
      <c r="GV103">
        <v>4.6439999999999997E-3</v>
      </c>
      <c r="GW103">
        <v>0</v>
      </c>
      <c r="GX103">
        <v>3.1150000000000001E-3</v>
      </c>
      <c r="GY103">
        <v>7.9760000000000005E-3</v>
      </c>
      <c r="GZ103">
        <v>0</v>
      </c>
      <c r="HA103">
        <v>6.5490000000000001E-3</v>
      </c>
      <c r="HB103">
        <v>9.3300000000000002E-4</v>
      </c>
      <c r="HC103">
        <v>6.5064999999999998E-2</v>
      </c>
      <c r="HD103">
        <v>19.699145999999999</v>
      </c>
      <c r="HE103">
        <v>2.5457689999999999</v>
      </c>
      <c r="HF103">
        <v>31.868297999999999</v>
      </c>
      <c r="HG103">
        <v>2548.571289</v>
      </c>
      <c r="HH103">
        <v>9.3121200000000002</v>
      </c>
      <c r="HI103">
        <v>24.628836</v>
      </c>
      <c r="HJ103">
        <v>3.4001000000000003E-2</v>
      </c>
      <c r="HK103">
        <v>262.26962300000002</v>
      </c>
      <c r="HL103">
        <v>30.031628000000001</v>
      </c>
      <c r="HM103">
        <v>12.956268</v>
      </c>
      <c r="HN103">
        <v>3.905119</v>
      </c>
      <c r="HO103">
        <v>10.200309000000001</v>
      </c>
      <c r="HP103">
        <v>64.758148000000006</v>
      </c>
      <c r="HQ103">
        <v>28571.169922000001</v>
      </c>
      <c r="HR103">
        <v>160.17541499999999</v>
      </c>
      <c r="HS103">
        <v>168.89250200000001</v>
      </c>
      <c r="HT103">
        <v>1250.385376</v>
      </c>
      <c r="HU103">
        <v>6.1344999999999997E-2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9888.7119139999995</v>
      </c>
      <c r="OK103">
        <v>0</v>
      </c>
      <c r="OL103">
        <v>108168.5</v>
      </c>
      <c r="OM103">
        <v>0</v>
      </c>
      <c r="ON103">
        <v>0</v>
      </c>
      <c r="OO103">
        <v>0.71790100000000001</v>
      </c>
      <c r="OP103">
        <v>5.2658139999999998</v>
      </c>
      <c r="OQ103">
        <v>168242.21378799999</v>
      </c>
    </row>
    <row r="104" spans="1:407" x14ac:dyDescent="0.2">
      <c r="A104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5.1437710000000001</v>
      </c>
      <c r="EY104">
        <v>21.273168999999999</v>
      </c>
      <c r="EZ104">
        <v>65.628440999999995</v>
      </c>
      <c r="FA104">
        <v>489.58007800000001</v>
      </c>
      <c r="FB104">
        <v>51.991013000000002</v>
      </c>
      <c r="FC104">
        <v>3.674868</v>
      </c>
      <c r="FD104">
        <v>10.420147</v>
      </c>
      <c r="FE104">
        <v>197.169174</v>
      </c>
      <c r="FF104">
        <v>57.529442000000003</v>
      </c>
      <c r="FG104">
        <v>117.301498</v>
      </c>
      <c r="FH104">
        <v>107.57321899999999</v>
      </c>
      <c r="FI104">
        <v>0.133411</v>
      </c>
      <c r="FJ104">
        <v>39.140830999999999</v>
      </c>
      <c r="FK104">
        <v>45.912326999999998</v>
      </c>
      <c r="FL104">
        <v>263.038971</v>
      </c>
      <c r="FM104">
        <v>3.7088139999999998</v>
      </c>
      <c r="FN104">
        <v>4.6150999999999998E-2</v>
      </c>
      <c r="FO104">
        <v>0.75937500000000002</v>
      </c>
      <c r="FP104">
        <v>26.087413999999999</v>
      </c>
      <c r="FQ104">
        <v>24.517313000000001</v>
      </c>
      <c r="FR104">
        <v>1.9393560000000001</v>
      </c>
      <c r="FS104">
        <v>21.454053999999999</v>
      </c>
      <c r="FT104">
        <v>48.227271999999999</v>
      </c>
      <c r="FU104">
        <v>1.197921</v>
      </c>
      <c r="FV104">
        <v>168.150116</v>
      </c>
      <c r="FW104">
        <v>26.882349000000001</v>
      </c>
      <c r="FX104">
        <v>33709.152344000002</v>
      </c>
      <c r="FY104">
        <v>27778.929687</v>
      </c>
      <c r="FZ104">
        <v>754.04235800000004</v>
      </c>
      <c r="GA104">
        <v>6934.0815430000002</v>
      </c>
      <c r="GB104">
        <v>1982.3564449999999</v>
      </c>
      <c r="GC104">
        <v>8.1966029999999996</v>
      </c>
      <c r="GD104">
        <v>661.25781300000006</v>
      </c>
      <c r="GE104">
        <v>17.543742999999999</v>
      </c>
      <c r="GF104">
        <v>4902.517578</v>
      </c>
      <c r="GG104">
        <v>269.52752700000002</v>
      </c>
      <c r="GH104">
        <v>7.3459199999999996</v>
      </c>
      <c r="GI104">
        <v>31.724188000000002</v>
      </c>
      <c r="GJ104">
        <v>145.16635099999999</v>
      </c>
      <c r="GK104">
        <v>140.90171799999999</v>
      </c>
      <c r="GL104">
        <v>192.24156199999999</v>
      </c>
      <c r="GM104">
        <v>438.12960800000002</v>
      </c>
      <c r="GN104">
        <v>10783.153319999999</v>
      </c>
      <c r="GO104">
        <v>779.02923599999997</v>
      </c>
      <c r="GP104">
        <v>3534.9965820000002</v>
      </c>
      <c r="GQ104">
        <v>7.7012549999999997</v>
      </c>
      <c r="GR104">
        <v>5.044187</v>
      </c>
      <c r="GS104">
        <v>5.6488379999999996</v>
      </c>
      <c r="GT104">
        <v>0.81562100000000004</v>
      </c>
      <c r="GU104">
        <v>1.1806049999999999</v>
      </c>
      <c r="GV104">
        <v>0.36757400000000001</v>
      </c>
      <c r="GW104">
        <v>0</v>
      </c>
      <c r="GX104">
        <v>0.24652399999999999</v>
      </c>
      <c r="GY104">
        <v>0.63129000000000002</v>
      </c>
      <c r="GZ104">
        <v>0</v>
      </c>
      <c r="HA104">
        <v>0.51828200000000002</v>
      </c>
      <c r="HB104">
        <v>7.3805999999999997E-2</v>
      </c>
      <c r="HC104">
        <v>6.0884000000000001E-2</v>
      </c>
      <c r="HD104">
        <v>87.214386000000005</v>
      </c>
      <c r="HE104">
        <v>4034.0190429999998</v>
      </c>
      <c r="HF104">
        <v>6787.1752930000002</v>
      </c>
      <c r="HG104">
        <v>1073.682129</v>
      </c>
      <c r="HH104">
        <v>48.253211999999998</v>
      </c>
      <c r="HI104">
        <v>199.89196799999999</v>
      </c>
      <c r="HJ104">
        <v>6.1605220000000003</v>
      </c>
      <c r="HK104">
        <v>126.201668</v>
      </c>
      <c r="HL104">
        <v>263.85595699999999</v>
      </c>
      <c r="HM104">
        <v>292.21569799999997</v>
      </c>
      <c r="HN104">
        <v>42.506176000000004</v>
      </c>
      <c r="HO104">
        <v>2.299944</v>
      </c>
      <c r="HP104">
        <v>923.77960199999995</v>
      </c>
      <c r="HQ104">
        <v>1091.1329350000001</v>
      </c>
      <c r="HR104">
        <v>457.52593999999999</v>
      </c>
      <c r="HS104">
        <v>20.353096000000001</v>
      </c>
      <c r="HT104">
        <v>2709.936768</v>
      </c>
      <c r="HU104">
        <v>9.6003760000000007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16278.658203000001</v>
      </c>
      <c r="OK104">
        <v>0</v>
      </c>
      <c r="OL104">
        <v>43940.734375</v>
      </c>
      <c r="OM104">
        <v>0</v>
      </c>
      <c r="ON104">
        <v>0</v>
      </c>
      <c r="OO104">
        <v>21.659725000000002</v>
      </c>
      <c r="OP104">
        <v>5131.8525390000004</v>
      </c>
      <c r="OQ104">
        <v>178439.77304</v>
      </c>
    </row>
    <row r="105" spans="1:407" x14ac:dyDescent="0.2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3.0424E-2</v>
      </c>
      <c r="EY105">
        <v>0.146894</v>
      </c>
      <c r="EZ105">
        <v>1.0255559999999999</v>
      </c>
      <c r="FA105">
        <v>0.81307200000000002</v>
      </c>
      <c r="FB105">
        <v>0.29067399999999999</v>
      </c>
      <c r="FC105">
        <v>7.9050999999999996E-2</v>
      </c>
      <c r="FD105">
        <v>0.42601800000000001</v>
      </c>
      <c r="FE105">
        <v>0.14515700000000001</v>
      </c>
      <c r="FF105">
        <v>2.0266229999999998</v>
      </c>
      <c r="FG105">
        <v>0.67668799999999996</v>
      </c>
      <c r="FH105">
        <v>1.3614809999999999</v>
      </c>
      <c r="FI105">
        <v>3.2420000000000001E-3</v>
      </c>
      <c r="FJ105">
        <v>2.9207269999999999</v>
      </c>
      <c r="FK105">
        <v>0.124323</v>
      </c>
      <c r="FL105">
        <v>8.7091130000000003</v>
      </c>
      <c r="FM105">
        <v>4.6036010000000003</v>
      </c>
      <c r="FN105">
        <v>0.45936700000000003</v>
      </c>
      <c r="FO105">
        <v>0.63941800000000004</v>
      </c>
      <c r="FP105">
        <v>9.0150970000000008</v>
      </c>
      <c r="FQ105">
        <v>5.3956400000000002</v>
      </c>
      <c r="FR105">
        <v>0.99693299999999996</v>
      </c>
      <c r="FS105">
        <v>3.0180389999999999</v>
      </c>
      <c r="FT105">
        <v>2.7179999999999999E-2</v>
      </c>
      <c r="FU105">
        <v>2.2527469999999998</v>
      </c>
      <c r="FV105">
        <v>28.272341000000001</v>
      </c>
      <c r="FW105">
        <v>7.5636469999999996</v>
      </c>
      <c r="FX105">
        <v>642.68267800000001</v>
      </c>
      <c r="FY105">
        <v>18252.613281000002</v>
      </c>
      <c r="FZ105">
        <v>28.943020000000001</v>
      </c>
      <c r="GA105">
        <v>11.840729</v>
      </c>
      <c r="GB105">
        <v>16.266541</v>
      </c>
      <c r="GC105">
        <v>0.93907499999999999</v>
      </c>
      <c r="GD105">
        <v>6.8735759999999999</v>
      </c>
      <c r="GE105">
        <v>1.83351</v>
      </c>
      <c r="GF105">
        <v>49.008372999999999</v>
      </c>
      <c r="GG105">
        <v>3.1000860000000001</v>
      </c>
      <c r="GH105">
        <v>3.1943990000000002</v>
      </c>
      <c r="GI105">
        <v>0.781663</v>
      </c>
      <c r="GJ105">
        <v>11.991914</v>
      </c>
      <c r="GK105">
        <v>27.998594000000001</v>
      </c>
      <c r="GL105">
        <v>15.791249000000001</v>
      </c>
      <c r="GM105">
        <v>33.262008999999999</v>
      </c>
      <c r="GN105">
        <v>30.362545000000001</v>
      </c>
      <c r="GO105">
        <v>16.667521000000001</v>
      </c>
      <c r="GP105">
        <v>271.803223</v>
      </c>
      <c r="GQ105">
        <v>1.21231</v>
      </c>
      <c r="GR105">
        <v>0.79403500000000005</v>
      </c>
      <c r="GS105">
        <v>0.88922400000000001</v>
      </c>
      <c r="GT105">
        <v>0.12839300000000001</v>
      </c>
      <c r="GU105">
        <v>0.18584800000000001</v>
      </c>
      <c r="GV105">
        <v>5.7862999999999998E-2</v>
      </c>
      <c r="GW105">
        <v>0</v>
      </c>
      <c r="GX105">
        <v>3.8807000000000001E-2</v>
      </c>
      <c r="GY105">
        <v>9.9376000000000006E-2</v>
      </c>
      <c r="GZ105">
        <v>0</v>
      </c>
      <c r="HA105">
        <v>8.1587000000000007E-2</v>
      </c>
      <c r="HB105">
        <v>1.1618E-2</v>
      </c>
      <c r="HC105">
        <v>8.6942839999999997</v>
      </c>
      <c r="HD105">
        <v>180.12434400000001</v>
      </c>
      <c r="HE105">
        <v>35.724274000000001</v>
      </c>
      <c r="HF105">
        <v>1229.1397710000001</v>
      </c>
      <c r="HG105">
        <v>483.06845099999998</v>
      </c>
      <c r="HH105">
        <v>8.3025939999999991</v>
      </c>
      <c r="HI105">
        <v>32.587673000000002</v>
      </c>
      <c r="HJ105">
        <v>8.6263740000000002</v>
      </c>
      <c r="HK105">
        <v>26.470179000000002</v>
      </c>
      <c r="HL105">
        <v>73.898521000000002</v>
      </c>
      <c r="HM105">
        <v>26.316078000000001</v>
      </c>
      <c r="HN105">
        <v>9.9756219999999995</v>
      </c>
      <c r="HO105">
        <v>35.616157999999999</v>
      </c>
      <c r="HP105">
        <v>246.413116</v>
      </c>
      <c r="HQ105">
        <v>891.45184300000005</v>
      </c>
      <c r="HR105">
        <v>1111.209717</v>
      </c>
      <c r="HS105">
        <v>126.6259</v>
      </c>
      <c r="HT105">
        <v>1359.880371</v>
      </c>
      <c r="HU105">
        <v>0.189552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4728.0166019999997</v>
      </c>
      <c r="OK105">
        <v>0</v>
      </c>
      <c r="OL105">
        <v>85008.914063000004</v>
      </c>
      <c r="OM105">
        <v>0</v>
      </c>
      <c r="ON105">
        <v>0</v>
      </c>
      <c r="OO105">
        <v>12.574647000000001</v>
      </c>
      <c r="OP105">
        <v>8.3286549999999995</v>
      </c>
      <c r="OQ105">
        <v>115162.62488800001</v>
      </c>
    </row>
    <row r="106" spans="1:407" x14ac:dyDescent="0.2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7.4799999999999997E-4</v>
      </c>
      <c r="EY106">
        <v>7.2480000000000001E-3</v>
      </c>
      <c r="EZ106">
        <v>4.2680999999999997E-2</v>
      </c>
      <c r="FA106">
        <v>3.8508000000000001E-2</v>
      </c>
      <c r="FB106">
        <v>2.4235E-2</v>
      </c>
      <c r="FC106">
        <v>1.3960000000000001E-3</v>
      </c>
      <c r="FD106">
        <v>1.11E-2</v>
      </c>
      <c r="FE106">
        <v>1.921E-3</v>
      </c>
      <c r="FF106">
        <v>9.0190000000000006E-2</v>
      </c>
      <c r="FG106">
        <v>47.095382999999998</v>
      </c>
      <c r="FH106">
        <v>5.9346000000000003E-2</v>
      </c>
      <c r="FI106">
        <v>3.2071000000000002E-2</v>
      </c>
      <c r="FJ106">
        <v>2.815048</v>
      </c>
      <c r="FK106">
        <v>4.487E-2</v>
      </c>
      <c r="FL106">
        <v>0.69350100000000003</v>
      </c>
      <c r="FM106">
        <v>0.58535700000000002</v>
      </c>
      <c r="FN106">
        <v>5.3830000000000003E-2</v>
      </c>
      <c r="FO106">
        <v>0.22461200000000001</v>
      </c>
      <c r="FP106">
        <v>5.3665520000000004</v>
      </c>
      <c r="FQ106">
        <v>0.52834099999999995</v>
      </c>
      <c r="FR106">
        <v>0.62951599999999996</v>
      </c>
      <c r="FS106">
        <v>1.2577130000000001</v>
      </c>
      <c r="FT106">
        <v>9.2770000000000005E-3</v>
      </c>
      <c r="FU106">
        <v>0.430149</v>
      </c>
      <c r="FV106">
        <v>10.253328</v>
      </c>
      <c r="FW106">
        <v>4.2003729999999999</v>
      </c>
      <c r="FX106">
        <v>744.35925299999997</v>
      </c>
      <c r="FY106">
        <v>364.87753300000003</v>
      </c>
      <c r="FZ106">
        <v>2370.4848630000001</v>
      </c>
      <c r="GA106">
        <v>101.449074</v>
      </c>
      <c r="GB106">
        <v>13.267735999999999</v>
      </c>
      <c r="GC106">
        <v>0.367647</v>
      </c>
      <c r="GD106">
        <v>21.390902000000001</v>
      </c>
      <c r="GE106">
        <v>7.9719160000000002</v>
      </c>
      <c r="GF106">
        <v>5.6800629999999996</v>
      </c>
      <c r="GG106">
        <v>4.679405</v>
      </c>
      <c r="GH106">
        <v>3.0695399999999999</v>
      </c>
      <c r="GI106">
        <v>0.68223900000000004</v>
      </c>
      <c r="GJ106">
        <v>11.489796</v>
      </c>
      <c r="GK106">
        <v>10.805543999999999</v>
      </c>
      <c r="GL106">
        <v>2.1649539999999998</v>
      </c>
      <c r="GM106">
        <v>24.794775000000001</v>
      </c>
      <c r="GN106">
        <v>34.083122000000003</v>
      </c>
      <c r="GO106">
        <v>12.501784000000001</v>
      </c>
      <c r="GP106">
        <v>98.854491999999993</v>
      </c>
      <c r="GQ106">
        <v>6.2058000000000002E-2</v>
      </c>
      <c r="GR106">
        <v>4.0646000000000002E-2</v>
      </c>
      <c r="GS106">
        <v>4.5518999999999997E-2</v>
      </c>
      <c r="GT106">
        <v>6.5719999999999997E-3</v>
      </c>
      <c r="GU106">
        <v>9.5130000000000006E-3</v>
      </c>
      <c r="GV106">
        <v>2.9619999999999998E-3</v>
      </c>
      <c r="GW106">
        <v>0</v>
      </c>
      <c r="GX106">
        <v>1.9870000000000001E-3</v>
      </c>
      <c r="GY106">
        <v>5.0870000000000004E-3</v>
      </c>
      <c r="GZ106">
        <v>0</v>
      </c>
      <c r="HA106">
        <v>4.176E-3</v>
      </c>
      <c r="HB106">
        <v>5.9500000000000004E-4</v>
      </c>
      <c r="HC106">
        <v>1.243303</v>
      </c>
      <c r="HD106">
        <v>38.238041000000003</v>
      </c>
      <c r="HE106">
        <v>4.6452590000000002</v>
      </c>
      <c r="HF106">
        <v>459.15957600000002</v>
      </c>
      <c r="HG106">
        <v>33.257244</v>
      </c>
      <c r="HH106">
        <v>0.96367899999999995</v>
      </c>
      <c r="HI106">
        <v>3.224335</v>
      </c>
      <c r="HJ106">
        <v>0.46495999999999998</v>
      </c>
      <c r="HK106">
        <v>14.405638</v>
      </c>
      <c r="HL106">
        <v>30.869463</v>
      </c>
      <c r="HM106">
        <v>29.405259999999998</v>
      </c>
      <c r="HN106">
        <v>6.3689629999999999</v>
      </c>
      <c r="HO106">
        <v>3.9245070000000002</v>
      </c>
      <c r="HP106">
        <v>32.157744999999998</v>
      </c>
      <c r="HQ106">
        <v>210.66423</v>
      </c>
      <c r="HR106">
        <v>58.666054000000003</v>
      </c>
      <c r="HS106">
        <v>90.248863</v>
      </c>
      <c r="HT106">
        <v>220.146591</v>
      </c>
      <c r="HU106">
        <v>1.5994000000000001E-2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3224.0803219999998</v>
      </c>
      <c r="OK106">
        <v>0</v>
      </c>
      <c r="OL106">
        <v>9261.09375</v>
      </c>
      <c r="OM106">
        <v>0</v>
      </c>
      <c r="ON106">
        <v>0</v>
      </c>
      <c r="OO106">
        <v>14.497444</v>
      </c>
      <c r="OP106">
        <v>1.034734</v>
      </c>
      <c r="OQ106">
        <v>17646.427005000001</v>
      </c>
    </row>
    <row r="107" spans="1:407" x14ac:dyDescent="0.2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1.5109809999999999</v>
      </c>
      <c r="EY107">
        <v>6.3318390000000004</v>
      </c>
      <c r="EZ107">
        <v>15.408673</v>
      </c>
      <c r="FA107">
        <v>1323.845337</v>
      </c>
      <c r="FB107">
        <v>15.374321999999999</v>
      </c>
      <c r="FC107">
        <v>2.8306969999999998</v>
      </c>
      <c r="FD107">
        <v>3.8099069999999999</v>
      </c>
      <c r="FE107">
        <v>8.9226709999999994</v>
      </c>
      <c r="FF107">
        <v>20.67079</v>
      </c>
      <c r="FG107">
        <v>24.857447000000001</v>
      </c>
      <c r="FH107">
        <v>90.726730000000003</v>
      </c>
      <c r="FI107">
        <v>4.3864E-2</v>
      </c>
      <c r="FJ107">
        <v>11.490541</v>
      </c>
      <c r="FK107">
        <v>0.46551500000000001</v>
      </c>
      <c r="FL107">
        <v>303.19638099999997</v>
      </c>
      <c r="FM107">
        <v>4.6433090000000004</v>
      </c>
      <c r="FN107">
        <v>0.618143</v>
      </c>
      <c r="FO107">
        <v>91.469680999999994</v>
      </c>
      <c r="FP107">
        <v>16.242114999999998</v>
      </c>
      <c r="FQ107">
        <v>24.633483999999999</v>
      </c>
      <c r="FR107">
        <v>2.2119019999999998</v>
      </c>
      <c r="FS107">
        <v>14.750235999999999</v>
      </c>
      <c r="FT107">
        <v>1.3032999999999999E-2</v>
      </c>
      <c r="FU107">
        <v>0.94131500000000001</v>
      </c>
      <c r="FV107">
        <v>120.234238</v>
      </c>
      <c r="FW107">
        <v>96.565398999999999</v>
      </c>
      <c r="FX107">
        <v>149.95013399999999</v>
      </c>
      <c r="FY107">
        <v>4.0524839999999998</v>
      </c>
      <c r="FZ107">
        <v>1.10364</v>
      </c>
      <c r="GA107">
        <v>65362.6875</v>
      </c>
      <c r="GB107">
        <v>14389.837890999999</v>
      </c>
      <c r="GC107">
        <v>5.0604060000000004</v>
      </c>
      <c r="GD107">
        <v>570.865723</v>
      </c>
      <c r="GE107">
        <v>5.2430310000000002</v>
      </c>
      <c r="GF107">
        <v>152.63230899999999</v>
      </c>
      <c r="GG107">
        <v>1040.9575199999999</v>
      </c>
      <c r="GH107">
        <v>436.19094799999999</v>
      </c>
      <c r="GI107">
        <v>725.59143100000006</v>
      </c>
      <c r="GJ107">
        <v>501.63082900000001</v>
      </c>
      <c r="GK107">
        <v>1501.0665280000001</v>
      </c>
      <c r="GL107">
        <v>108.454826</v>
      </c>
      <c r="GM107">
        <v>206.91450499999999</v>
      </c>
      <c r="GN107">
        <v>4730.876953</v>
      </c>
      <c r="GO107">
        <v>1653.511475</v>
      </c>
      <c r="GP107">
        <v>3602.710693</v>
      </c>
      <c r="GQ107">
        <v>4.9814920000000003</v>
      </c>
      <c r="GR107">
        <v>3.2627799999999998</v>
      </c>
      <c r="GS107">
        <v>3.653915</v>
      </c>
      <c r="GT107">
        <v>0.527582</v>
      </c>
      <c r="GU107">
        <v>0.76367099999999999</v>
      </c>
      <c r="GV107">
        <v>0.237764</v>
      </c>
      <c r="GW107">
        <v>0</v>
      </c>
      <c r="GX107">
        <v>0.15946299999999999</v>
      </c>
      <c r="GY107">
        <v>0.40834799999999999</v>
      </c>
      <c r="GZ107">
        <v>0</v>
      </c>
      <c r="HA107">
        <v>0.33524900000000002</v>
      </c>
      <c r="HB107">
        <v>4.7740999999999999E-2</v>
      </c>
      <c r="HC107">
        <v>6.6374089999999999</v>
      </c>
      <c r="HD107">
        <v>146.35640000000001</v>
      </c>
      <c r="HE107">
        <v>106622.203125</v>
      </c>
      <c r="HF107">
        <v>4213.0532229999999</v>
      </c>
      <c r="HG107">
        <v>2650.5410160000001</v>
      </c>
      <c r="HH107">
        <v>2.007898</v>
      </c>
      <c r="HI107">
        <v>9.7953919999999997</v>
      </c>
      <c r="HJ107">
        <v>34.204574999999998</v>
      </c>
      <c r="HK107">
        <v>286.91641199999998</v>
      </c>
      <c r="HL107">
        <v>113.71882600000001</v>
      </c>
      <c r="HM107">
        <v>337.908661</v>
      </c>
      <c r="HN107">
        <v>115.137085</v>
      </c>
      <c r="HO107">
        <v>52.671714999999999</v>
      </c>
      <c r="HP107">
        <v>1127.3374020000001</v>
      </c>
      <c r="HQ107">
        <v>1260.2132570000001</v>
      </c>
      <c r="HR107">
        <v>225.21704099999999</v>
      </c>
      <c r="HS107">
        <v>672.87182600000006</v>
      </c>
      <c r="HT107">
        <v>903.67285200000003</v>
      </c>
      <c r="HU107">
        <v>19.235946999999999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7635.1108400000003</v>
      </c>
      <c r="OK107">
        <v>0</v>
      </c>
      <c r="OL107">
        <v>43742.808594000002</v>
      </c>
      <c r="OM107">
        <v>0</v>
      </c>
      <c r="ON107">
        <v>0</v>
      </c>
      <c r="OO107">
        <v>3.7338999999999997E-2</v>
      </c>
      <c r="OP107">
        <v>81276.648438000004</v>
      </c>
      <c r="OQ107">
        <v>348819.83065199998</v>
      </c>
    </row>
    <row r="108" spans="1:407" x14ac:dyDescent="0.2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1.218512</v>
      </c>
      <c r="EY108">
        <v>1.472207</v>
      </c>
      <c r="EZ108">
        <v>4.2123780000000002</v>
      </c>
      <c r="FA108">
        <v>2554.6003420000002</v>
      </c>
      <c r="FB108">
        <v>7.4938000000000005E-2</v>
      </c>
      <c r="FC108">
        <v>0.13603000000000001</v>
      </c>
      <c r="FD108">
        <v>0.77539000000000002</v>
      </c>
      <c r="FE108">
        <v>39.628784000000003</v>
      </c>
      <c r="FF108">
        <v>5.7780000000000001E-3</v>
      </c>
      <c r="FG108">
        <v>664.36254899999994</v>
      </c>
      <c r="FH108">
        <v>10.526916999999999</v>
      </c>
      <c r="FI108">
        <v>3.3331E-2</v>
      </c>
      <c r="FJ108">
        <v>71.714813000000007</v>
      </c>
      <c r="FK108">
        <v>46.713993000000002</v>
      </c>
      <c r="FL108">
        <v>40.350318999999999</v>
      </c>
      <c r="FM108">
        <v>24.938635000000001</v>
      </c>
      <c r="FN108">
        <v>3.3228200000000001</v>
      </c>
      <c r="FO108">
        <v>21.701865999999999</v>
      </c>
      <c r="FP108">
        <v>1677.515259</v>
      </c>
      <c r="FQ108">
        <v>1858.6000979999999</v>
      </c>
      <c r="FR108">
        <v>136.64323400000001</v>
      </c>
      <c r="FS108">
        <v>4615.6528319999998</v>
      </c>
      <c r="FT108">
        <v>60.710650999999999</v>
      </c>
      <c r="FU108">
        <v>495.41570999999999</v>
      </c>
      <c r="FV108">
        <v>18537.751952999999</v>
      </c>
      <c r="FW108">
        <v>5271.609375</v>
      </c>
      <c r="FX108">
        <v>838.305969</v>
      </c>
      <c r="FY108">
        <v>403.255157</v>
      </c>
      <c r="FZ108">
        <v>123.624748</v>
      </c>
      <c r="GA108">
        <v>2675.4316410000001</v>
      </c>
      <c r="GB108">
        <v>80864.929686999996</v>
      </c>
      <c r="GC108">
        <v>61.449001000000003</v>
      </c>
      <c r="GD108">
        <v>9678.8007809999999</v>
      </c>
      <c r="GE108">
        <v>6810.4672849999997</v>
      </c>
      <c r="GF108">
        <v>3203.4492190000001</v>
      </c>
      <c r="GG108">
        <v>3335.0441890000002</v>
      </c>
      <c r="GH108">
        <v>394.13659699999999</v>
      </c>
      <c r="GI108">
        <v>294.87609900000001</v>
      </c>
      <c r="GJ108">
        <v>2801.4304200000001</v>
      </c>
      <c r="GK108">
        <v>4416.1762699999999</v>
      </c>
      <c r="GL108">
        <v>2877.0444339999999</v>
      </c>
      <c r="GM108">
        <v>2952.3442380000001</v>
      </c>
      <c r="GN108">
        <v>1284.700073</v>
      </c>
      <c r="GO108">
        <v>189.99177599999999</v>
      </c>
      <c r="GP108">
        <v>5424.6835940000001</v>
      </c>
      <c r="GQ108">
        <v>133.140671</v>
      </c>
      <c r="GR108">
        <v>87.206360000000004</v>
      </c>
      <c r="GS108">
        <v>97.658676</v>
      </c>
      <c r="GT108">
        <v>14.100643</v>
      </c>
      <c r="GU108">
        <v>20.410530000000001</v>
      </c>
      <c r="GV108">
        <v>6.3547169999999999</v>
      </c>
      <c r="GW108">
        <v>0</v>
      </c>
      <c r="GX108">
        <v>4.2619670000000003</v>
      </c>
      <c r="GY108">
        <v>10.913883</v>
      </c>
      <c r="GZ108">
        <v>0</v>
      </c>
      <c r="HA108">
        <v>8.960172</v>
      </c>
      <c r="HB108">
        <v>1.275981</v>
      </c>
      <c r="HC108">
        <v>129.265533</v>
      </c>
      <c r="HD108">
        <v>1446.3704829999999</v>
      </c>
      <c r="HE108">
        <v>4540.466797</v>
      </c>
      <c r="HF108">
        <v>40195.402344000002</v>
      </c>
      <c r="HG108">
        <v>5742.9609380000002</v>
      </c>
      <c r="HH108">
        <v>319.01031499999999</v>
      </c>
      <c r="HI108">
        <v>105.45423099999999</v>
      </c>
      <c r="HJ108">
        <v>301.316284</v>
      </c>
      <c r="HK108">
        <v>1697.290894</v>
      </c>
      <c r="HL108">
        <v>46896.3125</v>
      </c>
      <c r="HM108">
        <v>15684.524414</v>
      </c>
      <c r="HN108">
        <v>4233.205078</v>
      </c>
      <c r="HO108">
        <v>694.634277</v>
      </c>
      <c r="HP108">
        <v>21078.826172000001</v>
      </c>
      <c r="HQ108">
        <v>9123.3554690000001</v>
      </c>
      <c r="HR108">
        <v>15359.755859000001</v>
      </c>
      <c r="HS108">
        <v>20129.884765999999</v>
      </c>
      <c r="HT108">
        <v>14427.936523</v>
      </c>
      <c r="HU108">
        <v>4.0100239999999996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31773.808593999998</v>
      </c>
      <c r="OK108">
        <v>0</v>
      </c>
      <c r="OL108">
        <v>28567.308593999998</v>
      </c>
      <c r="OM108">
        <v>0</v>
      </c>
      <c r="ON108">
        <v>0</v>
      </c>
      <c r="OO108">
        <v>0</v>
      </c>
      <c r="OP108">
        <v>67.456383000000002</v>
      </c>
      <c r="OQ108">
        <v>427672.66996299999</v>
      </c>
    </row>
    <row r="109" spans="1:407" x14ac:dyDescent="0.2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218.40770000000001</v>
      </c>
      <c r="EY109">
        <v>910.46710199999995</v>
      </c>
      <c r="EZ109">
        <v>2350.2529300000001</v>
      </c>
      <c r="FA109">
        <v>2160.9814449999999</v>
      </c>
      <c r="FB109">
        <v>914.76531999999997</v>
      </c>
      <c r="FC109">
        <v>55.893703000000002</v>
      </c>
      <c r="FD109">
        <v>151.693512</v>
      </c>
      <c r="FE109">
        <v>377.41857900000002</v>
      </c>
      <c r="FF109">
        <v>687.80181900000002</v>
      </c>
      <c r="FG109">
        <v>1848.4320070000001</v>
      </c>
      <c r="FH109">
        <v>614.45281999999997</v>
      </c>
      <c r="FI109">
        <v>1.3465069999999999</v>
      </c>
      <c r="FJ109">
        <v>300.60092200000003</v>
      </c>
      <c r="FK109">
        <v>840.06555200000003</v>
      </c>
      <c r="FL109">
        <v>1610.561768</v>
      </c>
      <c r="FM109">
        <v>1938.386841</v>
      </c>
      <c r="FN109">
        <v>794.34704599999998</v>
      </c>
      <c r="FO109">
        <v>2488.703857</v>
      </c>
      <c r="FP109">
        <v>81.472176000000005</v>
      </c>
      <c r="FQ109">
        <v>33.251182999999997</v>
      </c>
      <c r="FR109">
        <v>30.451575999999999</v>
      </c>
      <c r="FS109">
        <v>92.992546000000004</v>
      </c>
      <c r="FT109">
        <v>3.8551859999999998</v>
      </c>
      <c r="FU109">
        <v>49.712902</v>
      </c>
      <c r="FV109">
        <v>388.92852800000003</v>
      </c>
      <c r="FW109">
        <v>121.673828</v>
      </c>
      <c r="FX109">
        <v>148.16825900000001</v>
      </c>
      <c r="FY109">
        <v>58.492576999999997</v>
      </c>
      <c r="FZ109">
        <v>16.738085000000002</v>
      </c>
      <c r="GA109">
        <v>496.53857399999998</v>
      </c>
      <c r="GB109">
        <v>686.581909</v>
      </c>
      <c r="GC109">
        <v>35908.683594000002</v>
      </c>
      <c r="GD109">
        <v>37450.3125</v>
      </c>
      <c r="GE109">
        <v>302.39373799999998</v>
      </c>
      <c r="GF109">
        <v>951.15783699999997</v>
      </c>
      <c r="GG109">
        <v>2566.1159670000002</v>
      </c>
      <c r="GH109">
        <v>2981.4453130000002</v>
      </c>
      <c r="GI109">
        <v>348.67871100000002</v>
      </c>
      <c r="GJ109">
        <v>530.78198199999997</v>
      </c>
      <c r="GK109">
        <v>394.89288299999998</v>
      </c>
      <c r="GL109">
        <v>216.38948099999999</v>
      </c>
      <c r="GM109">
        <v>455.75088499999998</v>
      </c>
      <c r="GN109">
        <v>147.26100199999999</v>
      </c>
      <c r="GO109">
        <v>100.40799</v>
      </c>
      <c r="GP109">
        <v>183.58012400000001</v>
      </c>
      <c r="GQ109">
        <v>9.9827790000000007</v>
      </c>
      <c r="GR109">
        <v>0</v>
      </c>
      <c r="GS109">
        <v>0</v>
      </c>
      <c r="GT109">
        <v>2289.1708979999999</v>
      </c>
      <c r="GU109">
        <v>0</v>
      </c>
      <c r="GV109">
        <v>0</v>
      </c>
      <c r="GW109">
        <v>0</v>
      </c>
      <c r="GX109">
        <v>592.524719</v>
      </c>
      <c r="GY109">
        <v>3445.2639159999999</v>
      </c>
      <c r="GZ109">
        <v>0</v>
      </c>
      <c r="HA109">
        <v>13482.311523</v>
      </c>
      <c r="HB109">
        <v>0</v>
      </c>
      <c r="HC109">
        <v>1719.0804439999999</v>
      </c>
      <c r="HD109">
        <v>702.55853300000001</v>
      </c>
      <c r="HE109">
        <v>7989.7807620000003</v>
      </c>
      <c r="HF109">
        <v>2137.0014649999998</v>
      </c>
      <c r="HG109">
        <v>1251.6347659999999</v>
      </c>
      <c r="HH109">
        <v>141619.53125</v>
      </c>
      <c r="HI109">
        <v>6602.4130859999996</v>
      </c>
      <c r="HJ109">
        <v>98139.421875</v>
      </c>
      <c r="HK109">
        <v>165.10466</v>
      </c>
      <c r="HL109">
        <v>232.866028</v>
      </c>
      <c r="HM109">
        <v>293.439392</v>
      </c>
      <c r="HN109">
        <v>126.339203</v>
      </c>
      <c r="HO109">
        <v>382.08560199999999</v>
      </c>
      <c r="HP109">
        <v>541.101135</v>
      </c>
      <c r="HQ109">
        <v>2138.1027829999998</v>
      </c>
      <c r="HR109">
        <v>1666.7054439999999</v>
      </c>
      <c r="HS109">
        <v>1397.8061520000001</v>
      </c>
      <c r="HT109">
        <v>1338.8076169999999</v>
      </c>
      <c r="HU109">
        <v>2.9808590000000001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122359.046875</v>
      </c>
      <c r="OK109">
        <v>0</v>
      </c>
      <c r="OL109">
        <v>171517.1875</v>
      </c>
      <c r="OM109">
        <v>0</v>
      </c>
      <c r="ON109">
        <v>0</v>
      </c>
      <c r="OO109">
        <v>0</v>
      </c>
      <c r="OP109">
        <v>0</v>
      </c>
      <c r="OQ109">
        <v>685153.53802900005</v>
      </c>
    </row>
    <row r="110" spans="1:407" x14ac:dyDescent="0.2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172.776184</v>
      </c>
      <c r="EY110">
        <v>705.82745399999999</v>
      </c>
      <c r="EZ110">
        <v>5832.7558589999999</v>
      </c>
      <c r="FA110">
        <v>2498.6103520000001</v>
      </c>
      <c r="FB110">
        <v>2621.0654300000001</v>
      </c>
      <c r="FC110">
        <v>139.87292500000001</v>
      </c>
      <c r="FD110">
        <v>545.30999799999995</v>
      </c>
      <c r="FE110">
        <v>193.21170000000001</v>
      </c>
      <c r="FF110">
        <v>168.230515</v>
      </c>
      <c r="FG110">
        <v>206.078003</v>
      </c>
      <c r="FH110">
        <v>170.62966900000001</v>
      </c>
      <c r="FI110">
        <v>0.33694000000000002</v>
      </c>
      <c r="FJ110">
        <v>73.272651999999994</v>
      </c>
      <c r="FK110">
        <v>4.1491170000000004</v>
      </c>
      <c r="FL110">
        <v>740.80517599999996</v>
      </c>
      <c r="FM110">
        <v>761.34393299999999</v>
      </c>
      <c r="FN110">
        <v>98.072997999999998</v>
      </c>
      <c r="FO110">
        <v>1234.1804199999999</v>
      </c>
      <c r="FP110">
        <v>818.42394999999999</v>
      </c>
      <c r="FQ110">
        <v>124.216759</v>
      </c>
      <c r="FR110">
        <v>98.776877999999996</v>
      </c>
      <c r="FS110">
        <v>1229.932129</v>
      </c>
      <c r="FT110">
        <v>24.205998999999998</v>
      </c>
      <c r="FU110">
        <v>248.22022999999999</v>
      </c>
      <c r="FV110">
        <v>3718.9177249999998</v>
      </c>
      <c r="FW110">
        <v>1387.9135739999999</v>
      </c>
      <c r="FX110">
        <v>24708.740234000001</v>
      </c>
      <c r="FY110">
        <v>2301.3879390000002</v>
      </c>
      <c r="FZ110">
        <v>296.97436499999998</v>
      </c>
      <c r="GA110">
        <v>9607.4824219999991</v>
      </c>
      <c r="GB110">
        <v>14512.541015999999</v>
      </c>
      <c r="GC110">
        <v>2915.5361330000001</v>
      </c>
      <c r="GD110">
        <v>131671.9375</v>
      </c>
      <c r="GE110">
        <v>7736.5810549999997</v>
      </c>
      <c r="GF110">
        <v>38052.691405999998</v>
      </c>
      <c r="GG110">
        <v>4510.6054690000001</v>
      </c>
      <c r="GH110">
        <v>2150.2333979999999</v>
      </c>
      <c r="GI110">
        <v>3071.0385740000002</v>
      </c>
      <c r="GJ110">
        <v>8569.8974610000005</v>
      </c>
      <c r="GK110">
        <v>6648.6132809999999</v>
      </c>
      <c r="GL110">
        <v>4306.7763670000004</v>
      </c>
      <c r="GM110">
        <v>3902.6247560000002</v>
      </c>
      <c r="GN110">
        <v>5732.4023440000001</v>
      </c>
      <c r="GO110">
        <v>2152.8146969999998</v>
      </c>
      <c r="GP110">
        <v>5607.0668949999999</v>
      </c>
      <c r="GQ110">
        <v>249.43743900000001</v>
      </c>
      <c r="GR110">
        <v>163.380066</v>
      </c>
      <c r="GS110">
        <v>182.962311</v>
      </c>
      <c r="GT110">
        <v>26.417349000000002</v>
      </c>
      <c r="GU110">
        <v>38.238880000000002</v>
      </c>
      <c r="GV110">
        <v>11.905471</v>
      </c>
      <c r="GW110">
        <v>0</v>
      </c>
      <c r="GX110">
        <v>7.984737</v>
      </c>
      <c r="GY110">
        <v>20.447013999999999</v>
      </c>
      <c r="GZ110">
        <v>0</v>
      </c>
      <c r="HA110">
        <v>16.786762</v>
      </c>
      <c r="HB110">
        <v>2.3905340000000002</v>
      </c>
      <c r="HC110">
        <v>322.934662</v>
      </c>
      <c r="HD110">
        <v>1387.86499</v>
      </c>
      <c r="HE110">
        <v>12364.151367</v>
      </c>
      <c r="HF110">
        <v>1412.184937</v>
      </c>
      <c r="HG110">
        <v>5442.9360349999997</v>
      </c>
      <c r="HH110">
        <v>348.39587399999999</v>
      </c>
      <c r="HI110">
        <v>84.863129000000001</v>
      </c>
      <c r="HJ110">
        <v>44.756062</v>
      </c>
      <c r="HK110">
        <v>452.19018599999998</v>
      </c>
      <c r="HL110">
        <v>1532.692749</v>
      </c>
      <c r="HM110">
        <v>90.122344999999996</v>
      </c>
      <c r="HN110">
        <v>34.691158000000001</v>
      </c>
      <c r="HO110">
        <v>43.644032000000003</v>
      </c>
      <c r="HP110">
        <v>7308.6459960000002</v>
      </c>
      <c r="HQ110">
        <v>7233.4145509999998</v>
      </c>
      <c r="HR110">
        <v>375.02166699999998</v>
      </c>
      <c r="HS110">
        <v>1647.037476</v>
      </c>
      <c r="HT110">
        <v>3626.2072750000002</v>
      </c>
      <c r="HU110">
        <v>100.810036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153377.75</v>
      </c>
      <c r="OK110">
        <v>0</v>
      </c>
      <c r="OL110">
        <v>108611.390625</v>
      </c>
      <c r="OM110">
        <v>0</v>
      </c>
      <c r="ON110">
        <v>0</v>
      </c>
      <c r="OO110">
        <v>37.997298999999998</v>
      </c>
      <c r="OP110">
        <v>2188.1342770000001</v>
      </c>
      <c r="OQ110">
        <v>611060.86916999996</v>
      </c>
    </row>
    <row r="111" spans="1:407" x14ac:dyDescent="0.2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9.9296999999999996E-2</v>
      </c>
      <c r="EY111">
        <v>11.202640000000001</v>
      </c>
      <c r="EZ111">
        <v>79.895561000000001</v>
      </c>
      <c r="FA111">
        <v>1.4536199999999999</v>
      </c>
      <c r="FB111">
        <v>23.240991999999999</v>
      </c>
      <c r="FC111">
        <v>0.51303799999999999</v>
      </c>
      <c r="FD111">
        <v>70.306595000000002</v>
      </c>
      <c r="FE111">
        <v>4.1882000000000003E-2</v>
      </c>
      <c r="FF111">
        <v>343.287781</v>
      </c>
      <c r="FG111">
        <v>1271.431274</v>
      </c>
      <c r="FH111">
        <v>161.71374499999999</v>
      </c>
      <c r="FI111">
        <v>0.72824900000000004</v>
      </c>
      <c r="FJ111">
        <v>0.416213</v>
      </c>
      <c r="FK111">
        <v>3.6765639999999999</v>
      </c>
      <c r="FL111">
        <v>46.546646000000003</v>
      </c>
      <c r="FM111">
        <v>0.632301</v>
      </c>
      <c r="FN111">
        <v>0.162137</v>
      </c>
      <c r="FO111">
        <v>1.0833029999999999</v>
      </c>
      <c r="FP111">
        <v>1.8339479999999999</v>
      </c>
      <c r="FQ111">
        <v>6.8331020000000002</v>
      </c>
      <c r="FR111">
        <v>0.708067</v>
      </c>
      <c r="FS111">
        <v>37.473315999999997</v>
      </c>
      <c r="FT111">
        <v>3.469198</v>
      </c>
      <c r="FU111">
        <v>9.5869999999999997E-2</v>
      </c>
      <c r="FV111">
        <v>551.85681199999999</v>
      </c>
      <c r="FW111">
        <v>11.918570000000001</v>
      </c>
      <c r="FX111">
        <v>4.548184</v>
      </c>
      <c r="FY111">
        <v>1.3499060000000001</v>
      </c>
      <c r="FZ111">
        <v>0.13420099999999999</v>
      </c>
      <c r="GA111">
        <v>3.8565830000000001</v>
      </c>
      <c r="GB111">
        <v>11.873291</v>
      </c>
      <c r="GC111">
        <v>12.469689000000001</v>
      </c>
      <c r="GD111">
        <v>146.46632399999999</v>
      </c>
      <c r="GE111">
        <v>2959.2067870000001</v>
      </c>
      <c r="GF111">
        <v>5.6910420000000004</v>
      </c>
      <c r="GG111">
        <v>2.5428280000000001</v>
      </c>
      <c r="GH111">
        <v>2.8174920000000001</v>
      </c>
      <c r="GI111">
        <v>4.334727</v>
      </c>
      <c r="GJ111">
        <v>19.751643999999999</v>
      </c>
      <c r="GK111">
        <v>6.4058190000000002</v>
      </c>
      <c r="GL111">
        <v>2.0233539999999999</v>
      </c>
      <c r="GM111">
        <v>8.5955119999999994</v>
      </c>
      <c r="GN111">
        <v>14.034063</v>
      </c>
      <c r="GO111">
        <v>1.4850559999999999</v>
      </c>
      <c r="GP111">
        <v>8.8797540000000001</v>
      </c>
      <c r="GQ111">
        <v>1.1726529999999999</v>
      </c>
      <c r="GR111">
        <v>0.76806200000000002</v>
      </c>
      <c r="GS111">
        <v>0.86013600000000001</v>
      </c>
      <c r="GT111">
        <v>0.124193</v>
      </c>
      <c r="GU111">
        <v>0.17976900000000001</v>
      </c>
      <c r="GV111">
        <v>5.5969999999999999E-2</v>
      </c>
      <c r="GW111">
        <v>0</v>
      </c>
      <c r="GX111">
        <v>3.7538000000000002E-2</v>
      </c>
      <c r="GY111">
        <v>9.6125000000000002E-2</v>
      </c>
      <c r="GZ111">
        <v>0</v>
      </c>
      <c r="HA111">
        <v>7.8918000000000002E-2</v>
      </c>
      <c r="HB111">
        <v>1.1238E-2</v>
      </c>
      <c r="HC111">
        <v>7.9788999999999999E-2</v>
      </c>
      <c r="HD111">
        <v>224.69686899999999</v>
      </c>
      <c r="HE111">
        <v>14.568232999999999</v>
      </c>
      <c r="HF111">
        <v>50.032978</v>
      </c>
      <c r="HG111">
        <v>62.427112999999999</v>
      </c>
      <c r="HH111">
        <v>3.6875209999999998</v>
      </c>
      <c r="HI111">
        <v>3.2691970000000001</v>
      </c>
      <c r="HJ111">
        <v>50.796073999999997</v>
      </c>
      <c r="HK111">
        <v>32.793930000000003</v>
      </c>
      <c r="HL111">
        <v>32.621898999999999</v>
      </c>
      <c r="HM111">
        <v>82.320601999999994</v>
      </c>
      <c r="HN111">
        <v>51.404060000000001</v>
      </c>
      <c r="HO111">
        <v>2.2208540000000001</v>
      </c>
      <c r="HP111">
        <v>698.76678500000003</v>
      </c>
      <c r="HQ111">
        <v>202.32659899999999</v>
      </c>
      <c r="HR111">
        <v>176.74533099999999</v>
      </c>
      <c r="HS111">
        <v>112.84407</v>
      </c>
      <c r="HT111">
        <v>77015.75</v>
      </c>
      <c r="HU111">
        <v>2.839108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64048.195312999997</v>
      </c>
      <c r="OK111">
        <v>0</v>
      </c>
      <c r="OL111">
        <v>39528.984375</v>
      </c>
      <c r="OM111">
        <v>0</v>
      </c>
      <c r="ON111">
        <v>0</v>
      </c>
      <c r="OO111">
        <v>5.1485430000000001</v>
      </c>
      <c r="OP111">
        <v>255.69776899999999</v>
      </c>
      <c r="OQ111">
        <v>188508.688589</v>
      </c>
    </row>
    <row r="112" spans="1:407" x14ac:dyDescent="0.2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5.772024</v>
      </c>
      <c r="EY112">
        <v>24.416782000000001</v>
      </c>
      <c r="EZ112">
        <v>177.02536000000001</v>
      </c>
      <c r="FA112">
        <v>339.08120700000001</v>
      </c>
      <c r="FB112">
        <v>298.80081200000001</v>
      </c>
      <c r="FC112">
        <v>6.7563409999999999</v>
      </c>
      <c r="FD112">
        <v>34.764190999999997</v>
      </c>
      <c r="FE112">
        <v>73.442879000000005</v>
      </c>
      <c r="FF112">
        <v>241.34715299999999</v>
      </c>
      <c r="FG112">
        <v>195.21791099999999</v>
      </c>
      <c r="FH112">
        <v>73.766518000000005</v>
      </c>
      <c r="FI112">
        <v>0.27876899999999999</v>
      </c>
      <c r="FJ112">
        <v>182.31126399999999</v>
      </c>
      <c r="FK112">
        <v>18.961977000000001</v>
      </c>
      <c r="FL112">
        <v>1039.252686</v>
      </c>
      <c r="FM112">
        <v>2736.248047</v>
      </c>
      <c r="FN112">
        <v>369.90411399999999</v>
      </c>
      <c r="FO112">
        <v>294.84017899999998</v>
      </c>
      <c r="FP112">
        <v>2284.0866700000001</v>
      </c>
      <c r="FQ112">
        <v>1285.0974120000001</v>
      </c>
      <c r="FR112">
        <v>74.057120999999995</v>
      </c>
      <c r="FS112">
        <v>1622.68103</v>
      </c>
      <c r="FT112">
        <v>267.60003699999999</v>
      </c>
      <c r="FU112">
        <v>67.006469999999993</v>
      </c>
      <c r="FV112">
        <v>9431.7373050000006</v>
      </c>
      <c r="FW112">
        <v>4376.3339839999999</v>
      </c>
      <c r="FX112">
        <v>676.22680700000001</v>
      </c>
      <c r="FY112">
        <v>586.03533900000002</v>
      </c>
      <c r="FZ112">
        <v>562.07080099999996</v>
      </c>
      <c r="GA112">
        <v>1697.257568</v>
      </c>
      <c r="GB112">
        <v>12535.098633</v>
      </c>
      <c r="GC112">
        <v>264.845551</v>
      </c>
      <c r="GD112">
        <v>5307.2290039999998</v>
      </c>
      <c r="GE112">
        <v>3266.076172</v>
      </c>
      <c r="GF112">
        <v>30004.605468999998</v>
      </c>
      <c r="GG112">
        <v>1455.384155</v>
      </c>
      <c r="GH112">
        <v>587.48468000000003</v>
      </c>
      <c r="GI112">
        <v>2119.2258299999999</v>
      </c>
      <c r="GJ112">
        <v>5342.0698240000002</v>
      </c>
      <c r="GK112">
        <v>10922.356444999999</v>
      </c>
      <c r="GL112">
        <v>10040.253906</v>
      </c>
      <c r="GM112">
        <v>13287.517578000001</v>
      </c>
      <c r="GN112">
        <v>32874.253905999998</v>
      </c>
      <c r="GO112">
        <v>4464.2700199999999</v>
      </c>
      <c r="GP112">
        <v>9537.4296880000002</v>
      </c>
      <c r="GQ112">
        <v>104.786507</v>
      </c>
      <c r="GR112">
        <v>68.634544000000005</v>
      </c>
      <c r="GS112">
        <v>76.860893000000004</v>
      </c>
      <c r="GT112">
        <v>11.097709</v>
      </c>
      <c r="GU112">
        <v>16.063821999999998</v>
      </c>
      <c r="GV112">
        <v>5.0013899999999998</v>
      </c>
      <c r="GW112">
        <v>0</v>
      </c>
      <c r="GX112">
        <v>3.3543210000000001</v>
      </c>
      <c r="GY112">
        <v>8.5896170000000005</v>
      </c>
      <c r="GZ112">
        <v>0</v>
      </c>
      <c r="HA112">
        <v>7.0519829999999999</v>
      </c>
      <c r="HB112">
        <v>1.004243</v>
      </c>
      <c r="HC112">
        <v>0.78322000000000003</v>
      </c>
      <c r="HD112">
        <v>2118.6198730000001</v>
      </c>
      <c r="HE112">
        <v>35340.511719000002</v>
      </c>
      <c r="HF112">
        <v>25093.599609000001</v>
      </c>
      <c r="HG112">
        <v>3210.9392090000001</v>
      </c>
      <c r="HH112">
        <v>1574.189453</v>
      </c>
      <c r="HI112">
        <v>250.977509</v>
      </c>
      <c r="HJ112">
        <v>130.08201600000001</v>
      </c>
      <c r="HK112">
        <v>1156.330078</v>
      </c>
      <c r="HL112">
        <v>2292.4067380000001</v>
      </c>
      <c r="HM112">
        <v>937.88226299999997</v>
      </c>
      <c r="HN112">
        <v>557.83196999999996</v>
      </c>
      <c r="HO112">
        <v>459.06384300000002</v>
      </c>
      <c r="HP112">
        <v>10078.393555000001</v>
      </c>
      <c r="HQ112">
        <v>2433.4223630000001</v>
      </c>
      <c r="HR112">
        <v>794.30212400000005</v>
      </c>
      <c r="HS112">
        <v>1268.9589840000001</v>
      </c>
      <c r="HT112">
        <v>1396.6225589999999</v>
      </c>
      <c r="HU112">
        <v>1242.7246090000001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39764.0625</v>
      </c>
      <c r="OK112">
        <v>0</v>
      </c>
      <c r="OL112">
        <v>37190.742187999997</v>
      </c>
      <c r="OM112">
        <v>0</v>
      </c>
      <c r="ON112">
        <v>0</v>
      </c>
      <c r="OO112">
        <v>105.15194700000001</v>
      </c>
      <c r="OP112">
        <v>777.597351</v>
      </c>
      <c r="OQ112">
        <v>339528.12032799999</v>
      </c>
    </row>
    <row r="113" spans="1:407" x14ac:dyDescent="0.2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5.8430150000000003</v>
      </c>
      <c r="EY113">
        <v>24.271927000000002</v>
      </c>
      <c r="EZ113">
        <v>91.884369000000007</v>
      </c>
      <c r="FA113">
        <v>104.932236</v>
      </c>
      <c r="FB113">
        <v>30.542594999999999</v>
      </c>
      <c r="FC113">
        <v>7.7028980000000002</v>
      </c>
      <c r="FD113">
        <v>13.120333</v>
      </c>
      <c r="FE113">
        <v>5.7254860000000001</v>
      </c>
      <c r="FF113">
        <v>10.857055000000001</v>
      </c>
      <c r="FG113">
        <v>2.4353030000000002</v>
      </c>
      <c r="FH113">
        <v>26.278841</v>
      </c>
      <c r="FI113">
        <v>1.8790999999999999E-2</v>
      </c>
      <c r="FJ113">
        <v>4.7853089999999998</v>
      </c>
      <c r="FK113">
        <v>0.20380499999999999</v>
      </c>
      <c r="FL113">
        <v>426.23065200000002</v>
      </c>
      <c r="FM113">
        <v>844.51696800000002</v>
      </c>
      <c r="FN113">
        <v>110.913628</v>
      </c>
      <c r="FO113">
        <v>316.16381799999999</v>
      </c>
      <c r="FP113">
        <v>22.537882</v>
      </c>
      <c r="FQ113">
        <v>18.178443999999999</v>
      </c>
      <c r="FR113">
        <v>5.9487719999999999</v>
      </c>
      <c r="FS113">
        <v>136.63609299999999</v>
      </c>
      <c r="FT113">
        <v>0.86969799999999997</v>
      </c>
      <c r="FU113">
        <v>2.4929250000000001</v>
      </c>
      <c r="FV113">
        <v>2343.720703</v>
      </c>
      <c r="FW113">
        <v>5608.1411129999997</v>
      </c>
      <c r="FX113">
        <v>383.03137199999998</v>
      </c>
      <c r="FY113">
        <v>4.8962079999999997</v>
      </c>
      <c r="FZ113">
        <v>14.209659</v>
      </c>
      <c r="GA113">
        <v>2149.4311520000001</v>
      </c>
      <c r="GB113">
        <v>260.36547899999999</v>
      </c>
      <c r="GC113">
        <v>614.11218299999996</v>
      </c>
      <c r="GD113">
        <v>1966.6929929999999</v>
      </c>
      <c r="GE113">
        <v>1233.42749</v>
      </c>
      <c r="GF113">
        <v>694.78735400000005</v>
      </c>
      <c r="GG113">
        <v>16557.376952999999</v>
      </c>
      <c r="GH113">
        <v>3116.0639649999998</v>
      </c>
      <c r="GI113">
        <v>1160.072144</v>
      </c>
      <c r="GJ113">
        <v>1396.6166989999999</v>
      </c>
      <c r="GK113">
        <v>4510.9580079999996</v>
      </c>
      <c r="GL113">
        <v>1174.005737</v>
      </c>
      <c r="GM113">
        <v>1222.9655760000001</v>
      </c>
      <c r="GN113">
        <v>4739.0483400000003</v>
      </c>
      <c r="GO113">
        <v>817.30566399999998</v>
      </c>
      <c r="GP113">
        <v>1975.4858400000001</v>
      </c>
      <c r="GQ113">
        <v>9.6912109999999991</v>
      </c>
      <c r="GR113">
        <v>6.3475809999999999</v>
      </c>
      <c r="GS113">
        <v>7.1084880000000004</v>
      </c>
      <c r="GT113">
        <v>1.0263800000000001</v>
      </c>
      <c r="GU113">
        <v>1.485676</v>
      </c>
      <c r="GV113">
        <v>0.46255600000000002</v>
      </c>
      <c r="GW113">
        <v>0</v>
      </c>
      <c r="GX113">
        <v>0.310226</v>
      </c>
      <c r="GY113">
        <v>0.79441700000000004</v>
      </c>
      <c r="GZ113">
        <v>0</v>
      </c>
      <c r="HA113">
        <v>0.65220699999999998</v>
      </c>
      <c r="HB113">
        <v>9.2878000000000002E-2</v>
      </c>
      <c r="HC113">
        <v>155.76397700000001</v>
      </c>
      <c r="HD113">
        <v>1370.3498540000001</v>
      </c>
      <c r="HE113">
        <v>90064.921875</v>
      </c>
      <c r="HF113">
        <v>1079.2502440000001</v>
      </c>
      <c r="HG113">
        <v>2819.4096679999998</v>
      </c>
      <c r="HH113">
        <v>31.079241</v>
      </c>
      <c r="HI113">
        <v>89.603188000000003</v>
      </c>
      <c r="HJ113">
        <v>73.273528999999996</v>
      </c>
      <c r="HK113">
        <v>151.07820100000001</v>
      </c>
      <c r="HL113">
        <v>60.415489000000001</v>
      </c>
      <c r="HM113">
        <v>291.74414100000001</v>
      </c>
      <c r="HN113">
        <v>42.921810000000001</v>
      </c>
      <c r="HO113">
        <v>16.921365999999999</v>
      </c>
      <c r="HP113">
        <v>1241.79126</v>
      </c>
      <c r="HQ113">
        <v>968.45892300000003</v>
      </c>
      <c r="HR113">
        <v>344.38998400000003</v>
      </c>
      <c r="HS113">
        <v>2053.0576169999999</v>
      </c>
      <c r="HT113">
        <v>1744.4876710000001</v>
      </c>
      <c r="HU113">
        <v>622.26812700000005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12484.842773</v>
      </c>
      <c r="OK113">
        <v>0</v>
      </c>
      <c r="OL113">
        <v>6010.8452150000003</v>
      </c>
      <c r="OM113">
        <v>0</v>
      </c>
      <c r="ON113">
        <v>0</v>
      </c>
      <c r="OO113">
        <v>3.4616000000000001E-2</v>
      </c>
      <c r="OP113">
        <v>38.427894999999999</v>
      </c>
      <c r="OQ113">
        <v>175939.11375600001</v>
      </c>
    </row>
    <row r="114" spans="1:407" x14ac:dyDescent="0.2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0.72177800000000003</v>
      </c>
      <c r="EY114">
        <v>3.0299649999999998</v>
      </c>
      <c r="EZ114">
        <v>8.2064260000000004</v>
      </c>
      <c r="FA114">
        <v>12.68019</v>
      </c>
      <c r="FB114">
        <v>7.2673769999999998</v>
      </c>
      <c r="FC114">
        <v>1.8010000000000002E-2</v>
      </c>
      <c r="FD114">
        <v>1.738302</v>
      </c>
      <c r="FE114">
        <v>2.822263</v>
      </c>
      <c r="FF114">
        <v>11.388966</v>
      </c>
      <c r="FG114">
        <v>12.28285</v>
      </c>
      <c r="FH114">
        <v>6.5481230000000004</v>
      </c>
      <c r="FI114">
        <v>2.1774999999999999E-2</v>
      </c>
      <c r="FJ114">
        <v>5.884741</v>
      </c>
      <c r="FK114">
        <v>0.71529200000000004</v>
      </c>
      <c r="FL114">
        <v>285.17568999999997</v>
      </c>
      <c r="FM114">
        <v>3279.7028810000002</v>
      </c>
      <c r="FN114">
        <v>423.37597699999998</v>
      </c>
      <c r="FO114">
        <v>666.84393299999999</v>
      </c>
      <c r="FP114">
        <v>7.9159410000000001</v>
      </c>
      <c r="FQ114">
        <v>3.1456759999999999</v>
      </c>
      <c r="FR114">
        <v>1.313768</v>
      </c>
      <c r="FS114">
        <v>6.642773</v>
      </c>
      <c r="FT114">
        <v>4.0260000000000001E-3</v>
      </c>
      <c r="FU114">
        <v>2.0591710000000001</v>
      </c>
      <c r="FV114">
        <v>10.208372000000001</v>
      </c>
      <c r="FW114">
        <v>6.3791669999999998</v>
      </c>
      <c r="FX114">
        <v>29.609960999999998</v>
      </c>
      <c r="FY114">
        <v>1.9656370000000001</v>
      </c>
      <c r="FZ114">
        <v>8.2119710000000001</v>
      </c>
      <c r="GA114">
        <v>3445.0280760000001</v>
      </c>
      <c r="GB114">
        <v>424.46356200000002</v>
      </c>
      <c r="GC114">
        <v>94.080749999999995</v>
      </c>
      <c r="GD114">
        <v>116.77423899999999</v>
      </c>
      <c r="GE114">
        <v>0.92151899999999998</v>
      </c>
      <c r="GF114">
        <v>1789.0789789999999</v>
      </c>
      <c r="GG114">
        <v>893.237122</v>
      </c>
      <c r="GH114">
        <v>30660.765625</v>
      </c>
      <c r="GI114">
        <v>1830.764038</v>
      </c>
      <c r="GJ114">
        <v>52560.984375</v>
      </c>
      <c r="GK114">
        <v>2760.3942870000001</v>
      </c>
      <c r="GL114">
        <v>9114.3525389999995</v>
      </c>
      <c r="GM114">
        <v>40872.605469000002</v>
      </c>
      <c r="GN114">
        <v>18103.0625</v>
      </c>
      <c r="GO114">
        <v>5440.107422</v>
      </c>
      <c r="GP114">
        <v>4948.4750979999999</v>
      </c>
      <c r="GQ114">
        <v>7.5424660000000001</v>
      </c>
      <c r="GR114">
        <v>4.9401979999999996</v>
      </c>
      <c r="GS114">
        <v>5.5323890000000002</v>
      </c>
      <c r="GT114">
        <v>0.79881000000000002</v>
      </c>
      <c r="GU114">
        <v>1.1562699999999999</v>
      </c>
      <c r="GV114">
        <v>0.35999799999999998</v>
      </c>
      <c r="GW114">
        <v>0</v>
      </c>
      <c r="GX114">
        <v>0.24144199999999999</v>
      </c>
      <c r="GY114">
        <v>0.61827799999999999</v>
      </c>
      <c r="GZ114">
        <v>0</v>
      </c>
      <c r="HA114">
        <v>0.50759900000000002</v>
      </c>
      <c r="HB114">
        <v>7.2285000000000002E-2</v>
      </c>
      <c r="HC114">
        <v>57.796787000000002</v>
      </c>
      <c r="HD114">
        <v>428.875092</v>
      </c>
      <c r="HE114">
        <v>11673.96875</v>
      </c>
      <c r="HF114">
        <v>1074.2679439999999</v>
      </c>
      <c r="HG114">
        <v>390.27029399999998</v>
      </c>
      <c r="HH114">
        <v>45.440204999999999</v>
      </c>
      <c r="HI114">
        <v>2.0433750000000002</v>
      </c>
      <c r="HJ114">
        <v>8.8685170000000006</v>
      </c>
      <c r="HK114">
        <v>1050.3634030000001</v>
      </c>
      <c r="HL114">
        <v>4.4521940000000004</v>
      </c>
      <c r="HM114">
        <v>9.7998329999999996</v>
      </c>
      <c r="HN114">
        <v>2.2122730000000002</v>
      </c>
      <c r="HO114">
        <v>4.5019679999999997</v>
      </c>
      <c r="HP114">
        <v>724.40826400000003</v>
      </c>
      <c r="HQ114">
        <v>37.721138000000003</v>
      </c>
      <c r="HR114">
        <v>69.162468000000004</v>
      </c>
      <c r="HS114">
        <v>10.353160000000001</v>
      </c>
      <c r="HT114">
        <v>138.46447800000001</v>
      </c>
      <c r="HU114">
        <v>7.6036419999999998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24527.037109000001</v>
      </c>
      <c r="OK114">
        <v>0</v>
      </c>
      <c r="OL114">
        <v>75.115729999999999</v>
      </c>
      <c r="OM114">
        <v>0</v>
      </c>
      <c r="ON114">
        <v>0</v>
      </c>
      <c r="OO114">
        <v>3.8000000000000002E-5</v>
      </c>
      <c r="OP114">
        <v>95.263130000000004</v>
      </c>
      <c r="OQ114">
        <v>218320.736126</v>
      </c>
    </row>
    <row r="115" spans="1:407" x14ac:dyDescent="0.2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7.7079999999999996E-3</v>
      </c>
      <c r="EY115">
        <v>3.3119000000000003E-2</v>
      </c>
      <c r="EZ115">
        <v>0.25377</v>
      </c>
      <c r="FA115">
        <v>5.4557000000000001E-2</v>
      </c>
      <c r="FB115">
        <v>0.15659899999999999</v>
      </c>
      <c r="FC115">
        <v>2.0612999999999999E-2</v>
      </c>
      <c r="FD115">
        <v>3.7947000000000002E-2</v>
      </c>
      <c r="FE115">
        <v>1.2364999999999999E-2</v>
      </c>
      <c r="FF115">
        <v>9.4702999999999996E-2</v>
      </c>
      <c r="FG115">
        <v>1.6362000000000002E-2</v>
      </c>
      <c r="FH115">
        <v>3.3343999999999999E-2</v>
      </c>
      <c r="FI115">
        <v>2.14E-4</v>
      </c>
      <c r="FJ115">
        <v>4.2735880000000002</v>
      </c>
      <c r="FK115">
        <v>0.45575599999999999</v>
      </c>
      <c r="FL115">
        <v>35.861007999999998</v>
      </c>
      <c r="FM115">
        <v>4.7379470000000001</v>
      </c>
      <c r="FN115">
        <v>0.49779499999999999</v>
      </c>
      <c r="FO115">
        <v>39.012473999999997</v>
      </c>
      <c r="FP115">
        <v>11.407052</v>
      </c>
      <c r="FQ115">
        <v>6.989179</v>
      </c>
      <c r="FR115">
        <v>1.168504</v>
      </c>
      <c r="FS115">
        <v>4.9220090000000001</v>
      </c>
      <c r="FT115">
        <v>4.9240000000000004E-3</v>
      </c>
      <c r="FU115">
        <v>1.6265000000000002E-2</v>
      </c>
      <c r="FV115">
        <v>16.903459999999999</v>
      </c>
      <c r="FW115">
        <v>9.0596259999999997</v>
      </c>
      <c r="FX115">
        <v>23.257235999999999</v>
      </c>
      <c r="FY115">
        <v>0.59456900000000001</v>
      </c>
      <c r="FZ115">
        <v>2.7415479999999999</v>
      </c>
      <c r="GA115">
        <v>1114.626587</v>
      </c>
      <c r="GB115">
        <v>522.92535399999997</v>
      </c>
      <c r="GC115">
        <v>1.710124</v>
      </c>
      <c r="GD115">
        <v>572.29449499999998</v>
      </c>
      <c r="GE115">
        <v>49.939532999999997</v>
      </c>
      <c r="GF115">
        <v>99.003815000000003</v>
      </c>
      <c r="GG115">
        <v>209.71791099999999</v>
      </c>
      <c r="GH115">
        <v>2091.8063959999999</v>
      </c>
      <c r="GI115">
        <v>40219.410155999998</v>
      </c>
      <c r="GJ115">
        <v>24526.728515999999</v>
      </c>
      <c r="GK115">
        <v>12985.927734000001</v>
      </c>
      <c r="GL115">
        <v>12832.300781</v>
      </c>
      <c r="GM115">
        <v>11696.763671999999</v>
      </c>
      <c r="GN115">
        <v>14107.731444999999</v>
      </c>
      <c r="GO115">
        <v>5306.4692379999997</v>
      </c>
      <c r="GP115">
        <v>4104.7338870000003</v>
      </c>
      <c r="GQ115">
        <v>74.242531</v>
      </c>
      <c r="GR115">
        <v>48.628428999999997</v>
      </c>
      <c r="GS115">
        <v>54.456909000000003</v>
      </c>
      <c r="GT115">
        <v>7.8628679999999997</v>
      </c>
      <c r="GU115">
        <v>11.381437</v>
      </c>
      <c r="GV115">
        <v>3.5435500000000002</v>
      </c>
      <c r="GW115">
        <v>0</v>
      </c>
      <c r="GX115">
        <v>2.3765800000000001</v>
      </c>
      <c r="GY115">
        <v>6.0858610000000004</v>
      </c>
      <c r="GZ115">
        <v>0</v>
      </c>
      <c r="HA115">
        <v>4.9964199999999996</v>
      </c>
      <c r="HB115">
        <v>0.71151900000000001</v>
      </c>
      <c r="HC115">
        <v>20.429689</v>
      </c>
      <c r="HD115">
        <v>236.86459400000001</v>
      </c>
      <c r="HE115">
        <v>8992.9853519999997</v>
      </c>
      <c r="HF115">
        <v>160.92044100000001</v>
      </c>
      <c r="HG115">
        <v>1928.5112300000001</v>
      </c>
      <c r="HH115">
        <v>3.0894999999999999E-2</v>
      </c>
      <c r="HI115">
        <v>35.335872999999999</v>
      </c>
      <c r="HJ115">
        <v>1.9882649999999999</v>
      </c>
      <c r="HK115">
        <v>11.961760999999999</v>
      </c>
      <c r="HL115">
        <v>42.822147000000001</v>
      </c>
      <c r="HM115">
        <v>2.7986819999999999</v>
      </c>
      <c r="HN115">
        <v>30.466443999999999</v>
      </c>
      <c r="HO115">
        <v>2.9183530000000002</v>
      </c>
      <c r="HP115">
        <v>775.90863000000002</v>
      </c>
      <c r="HQ115">
        <v>97.035872999999995</v>
      </c>
      <c r="HR115">
        <v>14.287770999999999</v>
      </c>
      <c r="HS115">
        <v>3.8075519999999998</v>
      </c>
      <c r="HT115">
        <v>212.70668000000001</v>
      </c>
      <c r="HU115">
        <v>8.4747269999999997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53673.96875</v>
      </c>
      <c r="OK115">
        <v>0</v>
      </c>
      <c r="OL115">
        <v>234.11947599999999</v>
      </c>
      <c r="OM115">
        <v>0</v>
      </c>
      <c r="ON115">
        <v>0</v>
      </c>
      <c r="OO115">
        <v>6.0999999999999999E-5</v>
      </c>
      <c r="OP115">
        <v>337.28036500000002</v>
      </c>
      <c r="OQ115">
        <v>197644.62360200001</v>
      </c>
    </row>
    <row r="116" spans="1:407" x14ac:dyDescent="0.2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4.9808469999999998</v>
      </c>
      <c r="EY116">
        <v>20.775355999999999</v>
      </c>
      <c r="EZ116">
        <v>234.53230300000001</v>
      </c>
      <c r="FA116">
        <v>74.004417000000004</v>
      </c>
      <c r="FB116">
        <v>49.360928000000001</v>
      </c>
      <c r="FC116">
        <v>5.6269900000000002</v>
      </c>
      <c r="FD116">
        <v>13.916403000000001</v>
      </c>
      <c r="FE116">
        <v>18.181028000000001</v>
      </c>
      <c r="FF116">
        <v>178.708664</v>
      </c>
      <c r="FG116">
        <v>146.81111100000001</v>
      </c>
      <c r="FH116">
        <v>146.03718599999999</v>
      </c>
      <c r="FI116">
        <v>0.33832600000000002</v>
      </c>
      <c r="FJ116">
        <v>63.098056999999997</v>
      </c>
      <c r="FK116">
        <v>3.5262090000000001</v>
      </c>
      <c r="FL116">
        <v>1022.98645</v>
      </c>
      <c r="FM116">
        <v>1905.9370120000001</v>
      </c>
      <c r="FN116">
        <v>247.48519899999999</v>
      </c>
      <c r="FO116">
        <v>413.77548200000001</v>
      </c>
      <c r="FP116">
        <v>100.976524</v>
      </c>
      <c r="FQ116">
        <v>86.277061000000003</v>
      </c>
      <c r="FR116">
        <v>19.974892000000001</v>
      </c>
      <c r="FS116">
        <v>976.16949499999998</v>
      </c>
      <c r="FT116">
        <v>4.6465620000000003</v>
      </c>
      <c r="FU116">
        <v>4.7166920000000001</v>
      </c>
      <c r="FV116">
        <v>8699.3466800000006</v>
      </c>
      <c r="FW116">
        <v>12303.570312</v>
      </c>
      <c r="FX116">
        <v>58.396090999999998</v>
      </c>
      <c r="FY116">
        <v>20.238558000000001</v>
      </c>
      <c r="FZ116">
        <v>141.764847</v>
      </c>
      <c r="GA116">
        <v>10743.639648</v>
      </c>
      <c r="GB116">
        <v>1511.2773440000001</v>
      </c>
      <c r="GC116">
        <v>310.17706299999998</v>
      </c>
      <c r="GD116">
        <v>4288.5405270000001</v>
      </c>
      <c r="GE116">
        <v>1841.357178</v>
      </c>
      <c r="GF116">
        <v>2479.0976559999999</v>
      </c>
      <c r="GG116">
        <v>936.01178000000004</v>
      </c>
      <c r="GH116">
        <v>4092.5190429999998</v>
      </c>
      <c r="GI116">
        <v>1698.784302</v>
      </c>
      <c r="GJ116">
        <v>29288.246093999998</v>
      </c>
      <c r="GK116">
        <v>26802.464843999998</v>
      </c>
      <c r="GL116">
        <v>8539.984375</v>
      </c>
      <c r="GM116">
        <v>31053.910156000002</v>
      </c>
      <c r="GN116">
        <v>60443.511719000002</v>
      </c>
      <c r="GO116">
        <v>8403.4072269999997</v>
      </c>
      <c r="GP116">
        <v>8987.5800780000009</v>
      </c>
      <c r="GQ116">
        <v>40.300369000000003</v>
      </c>
      <c r="GR116">
        <v>26.396509000000002</v>
      </c>
      <c r="GS116">
        <v>29.560328999999999</v>
      </c>
      <c r="GT116">
        <v>4.2681290000000001</v>
      </c>
      <c r="GU116">
        <v>6.1780689999999998</v>
      </c>
      <c r="GV116">
        <v>1.9235120000000001</v>
      </c>
      <c r="GW116">
        <v>0</v>
      </c>
      <c r="GX116">
        <v>1.2900560000000001</v>
      </c>
      <c r="GY116">
        <v>3.303528</v>
      </c>
      <c r="GZ116">
        <v>0</v>
      </c>
      <c r="HA116">
        <v>2.7121599999999999</v>
      </c>
      <c r="HB116">
        <v>0.38622699999999999</v>
      </c>
      <c r="HC116">
        <v>40.911380999999999</v>
      </c>
      <c r="HD116">
        <v>383.76437399999998</v>
      </c>
      <c r="HE116">
        <v>116299.921875</v>
      </c>
      <c r="HF116">
        <v>10285.867187</v>
      </c>
      <c r="HG116">
        <v>4453.2148440000001</v>
      </c>
      <c r="HH116">
        <v>407.95339999999999</v>
      </c>
      <c r="HI116">
        <v>333.91043100000002</v>
      </c>
      <c r="HJ116">
        <v>152.012024</v>
      </c>
      <c r="HK116">
        <v>1153.1823730000001</v>
      </c>
      <c r="HL116">
        <v>684.75628700000004</v>
      </c>
      <c r="HM116">
        <v>809.82104500000003</v>
      </c>
      <c r="HN116">
        <v>437.21887199999998</v>
      </c>
      <c r="HO116">
        <v>342.37899800000002</v>
      </c>
      <c r="HP116">
        <v>4021.0893550000001</v>
      </c>
      <c r="HQ116">
        <v>944.68670699999996</v>
      </c>
      <c r="HR116">
        <v>4746.7944340000004</v>
      </c>
      <c r="HS116">
        <v>307.69281000000001</v>
      </c>
      <c r="HT116">
        <v>807.32696499999997</v>
      </c>
      <c r="HU116">
        <v>623.05090299999995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31977.041015999999</v>
      </c>
      <c r="OK116">
        <v>0</v>
      </c>
      <c r="OL116">
        <v>13096.419921999999</v>
      </c>
      <c r="OM116">
        <v>0</v>
      </c>
      <c r="ON116">
        <v>0</v>
      </c>
      <c r="OO116">
        <v>1.2192179999999999</v>
      </c>
      <c r="OP116">
        <v>16455.363281000002</v>
      </c>
      <c r="OQ116">
        <v>437268.58530500002</v>
      </c>
    </row>
    <row r="117" spans="1:407" x14ac:dyDescent="0.2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1.5938000000000001E-2</v>
      </c>
      <c r="EY117">
        <v>0.17862500000000001</v>
      </c>
      <c r="EZ117">
        <v>3.4020730000000001</v>
      </c>
      <c r="FA117">
        <v>87.036118000000002</v>
      </c>
      <c r="FB117">
        <v>104.56506299999999</v>
      </c>
      <c r="FC117">
        <v>6.8739910000000002</v>
      </c>
      <c r="FD117">
        <v>11.741739000000001</v>
      </c>
      <c r="FE117">
        <v>8.4017999999999995E-2</v>
      </c>
      <c r="FF117">
        <v>1.282972</v>
      </c>
      <c r="FG117">
        <v>0.28800999999999999</v>
      </c>
      <c r="FH117">
        <v>0.30276599999999998</v>
      </c>
      <c r="FI117">
        <v>8.9800000000000004E-4</v>
      </c>
      <c r="FJ117">
        <v>20.527424</v>
      </c>
      <c r="FK117">
        <v>0.25256800000000001</v>
      </c>
      <c r="FL117">
        <v>343.02932700000002</v>
      </c>
      <c r="FM117">
        <v>163.74305699999999</v>
      </c>
      <c r="FN117">
        <v>21.448166000000001</v>
      </c>
      <c r="FO117">
        <v>29.200372999999999</v>
      </c>
      <c r="FP117">
        <v>122.163605</v>
      </c>
      <c r="FQ117">
        <v>108.86698199999999</v>
      </c>
      <c r="FR117">
        <v>24.69791</v>
      </c>
      <c r="FS117">
        <v>224.531158</v>
      </c>
      <c r="FT117">
        <v>0.27233200000000002</v>
      </c>
      <c r="FU117">
        <v>47.718409999999999</v>
      </c>
      <c r="FV117">
        <v>1254.0139160000001</v>
      </c>
      <c r="FW117">
        <v>330.77121</v>
      </c>
      <c r="FX117">
        <v>1116.3089600000001</v>
      </c>
      <c r="FY117">
        <v>364.86575299999998</v>
      </c>
      <c r="FZ117">
        <v>34.880572999999998</v>
      </c>
      <c r="GA117">
        <v>277.73800699999998</v>
      </c>
      <c r="GB117">
        <v>4759.3969729999999</v>
      </c>
      <c r="GC117">
        <v>18.731403</v>
      </c>
      <c r="GD117">
        <v>690.20709199999999</v>
      </c>
      <c r="GE117">
        <v>70.166175999999993</v>
      </c>
      <c r="GF117">
        <v>171.082245</v>
      </c>
      <c r="GG117">
        <v>136.07614100000001</v>
      </c>
      <c r="GH117">
        <v>233.244339</v>
      </c>
      <c r="GI117">
        <v>6873.2084960000002</v>
      </c>
      <c r="GJ117">
        <v>4613.0507809999999</v>
      </c>
      <c r="GK117">
        <v>177762.375</v>
      </c>
      <c r="GL117">
        <v>16088.944336</v>
      </c>
      <c r="GM117">
        <v>33938.859375</v>
      </c>
      <c r="GN117">
        <v>12187.965819999999</v>
      </c>
      <c r="GO117">
        <v>5569.6723629999997</v>
      </c>
      <c r="GP117">
        <v>10947.879883</v>
      </c>
      <c r="GQ117">
        <v>476.18435699999998</v>
      </c>
      <c r="GR117">
        <v>311.89804099999998</v>
      </c>
      <c r="GS117">
        <v>349.281158</v>
      </c>
      <c r="GT117">
        <v>50.431601999999998</v>
      </c>
      <c r="GU117">
        <v>72.999313000000001</v>
      </c>
      <c r="GV117">
        <v>22.727938000000002</v>
      </c>
      <c r="GW117">
        <v>0</v>
      </c>
      <c r="GX117">
        <v>15.243126999999999</v>
      </c>
      <c r="GY117">
        <v>39.034027000000002</v>
      </c>
      <c r="GZ117">
        <v>0</v>
      </c>
      <c r="HA117">
        <v>32.046486000000002</v>
      </c>
      <c r="HB117">
        <v>4.5636080000000003</v>
      </c>
      <c r="HC117">
        <v>102.21109800000001</v>
      </c>
      <c r="HD117">
        <v>1296.548828</v>
      </c>
      <c r="HE117">
        <v>8911.1455079999996</v>
      </c>
      <c r="HF117">
        <v>16302.132813</v>
      </c>
      <c r="HG117">
        <v>3188.4885250000002</v>
      </c>
      <c r="HH117">
        <v>121.20120199999999</v>
      </c>
      <c r="HI117">
        <v>92.936606999999995</v>
      </c>
      <c r="HJ117">
        <v>164.45529199999999</v>
      </c>
      <c r="HK117">
        <v>410.65356400000002</v>
      </c>
      <c r="HL117">
        <v>10365.159180000001</v>
      </c>
      <c r="HM117">
        <v>3118.5908199999999</v>
      </c>
      <c r="HN117">
        <v>1028.3088379999999</v>
      </c>
      <c r="HO117">
        <v>561.21875</v>
      </c>
      <c r="HP117">
        <v>24771.242188</v>
      </c>
      <c r="HQ117">
        <v>2202.2741700000001</v>
      </c>
      <c r="HR117">
        <v>12903.926758</v>
      </c>
      <c r="HS117">
        <v>7547.1943359999996</v>
      </c>
      <c r="HT117">
        <v>2739.6127929999998</v>
      </c>
      <c r="HU117">
        <v>109.49500999999999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149208.03125</v>
      </c>
      <c r="OK117">
        <v>0</v>
      </c>
      <c r="OL117">
        <v>47708.25</v>
      </c>
      <c r="OM117">
        <v>0</v>
      </c>
      <c r="ON117">
        <v>0</v>
      </c>
      <c r="OO117">
        <v>5.6329640000000003</v>
      </c>
      <c r="OP117">
        <v>141221</v>
      </c>
      <c r="OQ117">
        <v>714215.78251599998</v>
      </c>
    </row>
    <row r="118" spans="1:407" x14ac:dyDescent="0.2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0.44222899999999998</v>
      </c>
      <c r="EY118">
        <v>15.531935000000001</v>
      </c>
      <c r="EZ118">
        <v>76.976676999999995</v>
      </c>
      <c r="FA118">
        <v>23.611720999999999</v>
      </c>
      <c r="FB118">
        <v>11.607758</v>
      </c>
      <c r="FC118">
        <v>6.8253399999999997</v>
      </c>
      <c r="FD118">
        <v>7.0789949999999999</v>
      </c>
      <c r="FE118">
        <v>10.462084000000001</v>
      </c>
      <c r="FF118">
        <v>51.183075000000002</v>
      </c>
      <c r="FG118">
        <v>98.849868999999998</v>
      </c>
      <c r="FH118">
        <v>21.665588</v>
      </c>
      <c r="FI118">
        <v>7.7571000000000001E-2</v>
      </c>
      <c r="FJ118">
        <v>23.3127</v>
      </c>
      <c r="FK118">
        <v>10.176107999999999</v>
      </c>
      <c r="FL118">
        <v>1961.2983400000001</v>
      </c>
      <c r="FM118">
        <v>1.7822709999999999</v>
      </c>
      <c r="FN118">
        <v>0.10187599999999999</v>
      </c>
      <c r="FO118">
        <v>155.58758499999999</v>
      </c>
      <c r="FP118">
        <v>0.29903999999999997</v>
      </c>
      <c r="FQ118">
        <v>0.25892300000000001</v>
      </c>
      <c r="FR118">
        <v>4.8668000000000003E-2</v>
      </c>
      <c r="FS118">
        <v>1.407972</v>
      </c>
      <c r="FT118">
        <v>1.4326999999999999E-2</v>
      </c>
      <c r="FU118">
        <v>0.103223</v>
      </c>
      <c r="FV118">
        <v>1.5786579999999999</v>
      </c>
      <c r="FW118">
        <v>1.5529919999999999</v>
      </c>
      <c r="FX118">
        <v>3.2925800000000001</v>
      </c>
      <c r="FY118">
        <v>5.593229</v>
      </c>
      <c r="FZ118">
        <v>0.103871</v>
      </c>
      <c r="GA118">
        <v>96.324637999999993</v>
      </c>
      <c r="GB118">
        <v>10.269944000000001</v>
      </c>
      <c r="GC118">
        <v>31.025492</v>
      </c>
      <c r="GD118">
        <v>134.85848999999999</v>
      </c>
      <c r="GE118">
        <v>12.981926</v>
      </c>
      <c r="GF118">
        <v>79.542580000000001</v>
      </c>
      <c r="GG118">
        <v>162.951019</v>
      </c>
      <c r="GH118">
        <v>1196.3332519999999</v>
      </c>
      <c r="GI118">
        <v>259.18960600000003</v>
      </c>
      <c r="GJ118">
        <v>754.884277</v>
      </c>
      <c r="GK118">
        <v>1672.4426269999999</v>
      </c>
      <c r="GL118">
        <v>23319.072265999999</v>
      </c>
      <c r="GM118">
        <v>10738.826171999999</v>
      </c>
      <c r="GN118">
        <v>22309.289063</v>
      </c>
      <c r="GO118">
        <v>4907.7128910000001</v>
      </c>
      <c r="GP118">
        <v>1083.9091800000001</v>
      </c>
      <c r="GQ118">
        <v>144.00502</v>
      </c>
      <c r="GR118">
        <v>94.322440999999998</v>
      </c>
      <c r="GS118">
        <v>105.627655</v>
      </c>
      <c r="GT118">
        <v>15.251245000000001</v>
      </c>
      <c r="GU118">
        <v>22.076039999999999</v>
      </c>
      <c r="GV118">
        <v>6.8732600000000001</v>
      </c>
      <c r="GW118">
        <v>0</v>
      </c>
      <c r="GX118">
        <v>4.6097419999999998</v>
      </c>
      <c r="GY118">
        <v>11.804451</v>
      </c>
      <c r="GZ118">
        <v>0</v>
      </c>
      <c r="HA118">
        <v>9.691319</v>
      </c>
      <c r="HB118">
        <v>1.380101</v>
      </c>
      <c r="HC118">
        <v>14.356776</v>
      </c>
      <c r="HD118">
        <v>497.75793499999997</v>
      </c>
      <c r="HE118">
        <v>32583.197265999999</v>
      </c>
      <c r="HF118">
        <v>3561.8039549999999</v>
      </c>
      <c r="HG118">
        <v>2012.0268550000001</v>
      </c>
      <c r="HH118">
        <v>885.76641800000004</v>
      </c>
      <c r="HI118">
        <v>344.189728</v>
      </c>
      <c r="HJ118">
        <v>100.401596</v>
      </c>
      <c r="HK118">
        <v>1294.0086670000001</v>
      </c>
      <c r="HL118">
        <v>2527.5698240000002</v>
      </c>
      <c r="HM118">
        <v>419.93472300000002</v>
      </c>
      <c r="HN118">
        <v>51.221947</v>
      </c>
      <c r="HO118">
        <v>305.73174999999998</v>
      </c>
      <c r="HP118">
        <v>7575.2524409999996</v>
      </c>
      <c r="HQ118">
        <v>797.28973399999995</v>
      </c>
      <c r="HR118">
        <v>577.56835899999999</v>
      </c>
      <c r="HS118">
        <v>1942.020264</v>
      </c>
      <c r="HT118">
        <v>1373.3969729999999</v>
      </c>
      <c r="HU118">
        <v>55.555218000000004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63615.851562999997</v>
      </c>
      <c r="OK118">
        <v>0</v>
      </c>
      <c r="OL118">
        <v>24002.916015999999</v>
      </c>
      <c r="OM118">
        <v>0</v>
      </c>
      <c r="ON118">
        <v>0</v>
      </c>
      <c r="OO118">
        <v>2.5902949999999998</v>
      </c>
      <c r="OP118">
        <v>84494.820311999996</v>
      </c>
      <c r="OQ118">
        <v>298711.30851399997</v>
      </c>
    </row>
    <row r="119" spans="1:407" x14ac:dyDescent="0.2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27.982206000000001</v>
      </c>
      <c r="EY119">
        <v>102.745857</v>
      </c>
      <c r="EZ119">
        <v>526.30389400000001</v>
      </c>
      <c r="FA119">
        <v>260.44021600000002</v>
      </c>
      <c r="FB119">
        <v>357.74801600000001</v>
      </c>
      <c r="FC119">
        <v>11.007961999999999</v>
      </c>
      <c r="FD119">
        <v>31.184639000000001</v>
      </c>
      <c r="FE119">
        <v>78.909026999999995</v>
      </c>
      <c r="FF119">
        <v>358.82266199999998</v>
      </c>
      <c r="FG119">
        <v>184.82607999999999</v>
      </c>
      <c r="FH119">
        <v>103.224251</v>
      </c>
      <c r="FI119">
        <v>0.70098000000000005</v>
      </c>
      <c r="FJ119">
        <v>187.489105</v>
      </c>
      <c r="FK119">
        <v>7.5672839999999999</v>
      </c>
      <c r="FL119">
        <v>1254.7567140000001</v>
      </c>
      <c r="FM119">
        <v>1874.541626</v>
      </c>
      <c r="FN119">
        <v>276.25561499999998</v>
      </c>
      <c r="FO119">
        <v>1065.035034</v>
      </c>
      <c r="FP119">
        <v>1.8947670000000001</v>
      </c>
      <c r="FQ119">
        <v>2.4070839999999998</v>
      </c>
      <c r="FR119">
        <v>0.60784499999999997</v>
      </c>
      <c r="FS119">
        <v>11.054675</v>
      </c>
      <c r="FT119">
        <v>0.14067199999999999</v>
      </c>
      <c r="FU119">
        <v>4.067215</v>
      </c>
      <c r="FV119">
        <v>18.137374999999999</v>
      </c>
      <c r="FW119">
        <v>51.282024</v>
      </c>
      <c r="FX119">
        <v>3.355035</v>
      </c>
      <c r="FY119">
        <v>6.4893999999999998</v>
      </c>
      <c r="FZ119">
        <v>0.66000499999999995</v>
      </c>
      <c r="GA119">
        <v>114.67937499999999</v>
      </c>
      <c r="GB119">
        <v>30.853113</v>
      </c>
      <c r="GC119">
        <v>252.33174099999999</v>
      </c>
      <c r="GD119">
        <v>810.80914299999995</v>
      </c>
      <c r="GE119">
        <v>29.660076</v>
      </c>
      <c r="GF119">
        <v>2674.3840329999998</v>
      </c>
      <c r="GG119">
        <v>660.50439500000005</v>
      </c>
      <c r="GH119">
        <v>3906.3247070000002</v>
      </c>
      <c r="GI119">
        <v>1409.061279</v>
      </c>
      <c r="GJ119">
        <v>3519.955078</v>
      </c>
      <c r="GK119">
        <v>694.15106200000002</v>
      </c>
      <c r="GL119">
        <v>3524.704346</v>
      </c>
      <c r="GM119">
        <v>57510.558594000002</v>
      </c>
      <c r="GN119">
        <v>8419.1347659999992</v>
      </c>
      <c r="GO119">
        <v>10528.127930000001</v>
      </c>
      <c r="GP119">
        <v>1499.4925539999999</v>
      </c>
      <c r="GQ119">
        <v>118.32402</v>
      </c>
      <c r="GR119">
        <v>77.501541000000003</v>
      </c>
      <c r="GS119">
        <v>86.790642000000005</v>
      </c>
      <c r="GT119">
        <v>12.531427000000001</v>
      </c>
      <c r="GU119">
        <v>18.139132</v>
      </c>
      <c r="GV119">
        <v>5.6475229999999996</v>
      </c>
      <c r="GW119">
        <v>0</v>
      </c>
      <c r="GX119">
        <v>3.7876690000000002</v>
      </c>
      <c r="GY119">
        <v>9.6993159999999996</v>
      </c>
      <c r="GZ119">
        <v>0</v>
      </c>
      <c r="HA119">
        <v>7.9630270000000003</v>
      </c>
      <c r="HB119">
        <v>1.133982</v>
      </c>
      <c r="HC119">
        <v>376.29315200000002</v>
      </c>
      <c r="HD119">
        <v>3969.8439939999998</v>
      </c>
      <c r="HE119">
        <v>22296.699218999998</v>
      </c>
      <c r="HF119">
        <v>4645.6035160000001</v>
      </c>
      <c r="HG119">
        <v>1056.6311040000001</v>
      </c>
      <c r="HH119">
        <v>182.63265999999999</v>
      </c>
      <c r="HI119">
        <v>435.09530599999999</v>
      </c>
      <c r="HJ119">
        <v>115.479164</v>
      </c>
      <c r="HK119">
        <v>1968.05603</v>
      </c>
      <c r="HL119">
        <v>939.113831</v>
      </c>
      <c r="HM119">
        <v>470.765717</v>
      </c>
      <c r="HN119">
        <v>104.955101</v>
      </c>
      <c r="HO119">
        <v>668.114014</v>
      </c>
      <c r="HP119">
        <v>26454.078125</v>
      </c>
      <c r="HQ119">
        <v>794.68853799999999</v>
      </c>
      <c r="HR119">
        <v>13284.34375</v>
      </c>
      <c r="HS119">
        <v>2077.1992190000001</v>
      </c>
      <c r="HT119">
        <v>7366.7211909999996</v>
      </c>
      <c r="HU119">
        <v>30.790247000000001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143200.53125</v>
      </c>
      <c r="OK119">
        <v>0</v>
      </c>
      <c r="OL119">
        <v>66683.59375</v>
      </c>
      <c r="OM119">
        <v>0</v>
      </c>
      <c r="ON119">
        <v>0</v>
      </c>
      <c r="OO119">
        <v>5.7728570000000001</v>
      </c>
      <c r="OP119">
        <v>301492.78125</v>
      </c>
      <c r="OQ119">
        <v>701355.67072399997</v>
      </c>
    </row>
    <row r="120" spans="1:407" x14ac:dyDescent="0.2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3.2341500000000001</v>
      </c>
      <c r="EY120">
        <v>13.908188000000001</v>
      </c>
      <c r="EZ120">
        <v>89.823539999999994</v>
      </c>
      <c r="FA120">
        <v>57.587131999999997</v>
      </c>
      <c r="FB120">
        <v>62.310138999999999</v>
      </c>
      <c r="FC120">
        <v>4.1440640000000002</v>
      </c>
      <c r="FD120">
        <v>6.8323720000000003</v>
      </c>
      <c r="FE120">
        <v>13.471158000000001</v>
      </c>
      <c r="FF120">
        <v>70.921165000000002</v>
      </c>
      <c r="FG120">
        <v>37.431435</v>
      </c>
      <c r="FH120">
        <v>23.796700999999999</v>
      </c>
      <c r="FI120">
        <v>0.13364200000000001</v>
      </c>
      <c r="FJ120">
        <v>77.471100000000007</v>
      </c>
      <c r="FK120">
        <v>4.792783</v>
      </c>
      <c r="FL120">
        <v>122.879593</v>
      </c>
      <c r="FM120">
        <v>130.96968100000001</v>
      </c>
      <c r="FN120">
        <v>16.132072000000001</v>
      </c>
      <c r="FO120">
        <v>109.123833</v>
      </c>
      <c r="FP120">
        <v>47.844718999999998</v>
      </c>
      <c r="FQ120">
        <v>28.244968</v>
      </c>
      <c r="FR120">
        <v>11.854811</v>
      </c>
      <c r="FS120">
        <v>91.278808999999995</v>
      </c>
      <c r="FT120">
        <v>5.6829999999999999E-2</v>
      </c>
      <c r="FU120">
        <v>1.0026109999999999</v>
      </c>
      <c r="FV120">
        <v>516.79010000000005</v>
      </c>
      <c r="FW120">
        <v>89.871810999999994</v>
      </c>
      <c r="FX120">
        <v>54.939036999999999</v>
      </c>
      <c r="FY120">
        <v>32.033707</v>
      </c>
      <c r="FZ120">
        <v>0.91738799999999998</v>
      </c>
      <c r="GA120">
        <v>615.15258800000004</v>
      </c>
      <c r="GB120">
        <v>103.377838</v>
      </c>
      <c r="GC120">
        <v>53.755305999999997</v>
      </c>
      <c r="GD120">
        <v>76.350860999999995</v>
      </c>
      <c r="GE120">
        <v>21.136420999999999</v>
      </c>
      <c r="GF120">
        <v>51.642989999999998</v>
      </c>
      <c r="GG120">
        <v>115.434952</v>
      </c>
      <c r="GH120">
        <v>38.813293000000002</v>
      </c>
      <c r="GI120">
        <v>39.660907999999999</v>
      </c>
      <c r="GJ120">
        <v>413.94134500000001</v>
      </c>
      <c r="GK120">
        <v>108.651245</v>
      </c>
      <c r="GL120">
        <v>42.285305000000001</v>
      </c>
      <c r="GM120">
        <v>1350.9086910000001</v>
      </c>
      <c r="GN120">
        <v>105044.875</v>
      </c>
      <c r="GO120">
        <v>3681.5197750000002</v>
      </c>
      <c r="GP120">
        <v>181.08454900000001</v>
      </c>
      <c r="GQ120">
        <v>7.1621410000000001</v>
      </c>
      <c r="GR120">
        <v>4.6910850000000002</v>
      </c>
      <c r="GS120">
        <v>5.2534200000000002</v>
      </c>
      <c r="GT120">
        <v>0.75853000000000004</v>
      </c>
      <c r="GU120">
        <v>1.097966</v>
      </c>
      <c r="GV120">
        <v>0.34184500000000001</v>
      </c>
      <c r="GW120">
        <v>0</v>
      </c>
      <c r="GX120">
        <v>0.229268</v>
      </c>
      <c r="GY120">
        <v>0.58710200000000001</v>
      </c>
      <c r="GZ120">
        <v>0</v>
      </c>
      <c r="HA120">
        <v>0.48200300000000001</v>
      </c>
      <c r="HB120">
        <v>6.8640000000000007E-2</v>
      </c>
      <c r="HC120">
        <v>13.959311</v>
      </c>
      <c r="HD120">
        <v>3404.563232</v>
      </c>
      <c r="HE120">
        <v>2166.9880370000001</v>
      </c>
      <c r="HF120">
        <v>34941.292969000002</v>
      </c>
      <c r="HG120">
        <v>241.77430699999999</v>
      </c>
      <c r="HH120">
        <v>1883.328491</v>
      </c>
      <c r="HI120">
        <v>10.145910000000001</v>
      </c>
      <c r="HJ120">
        <v>40.740051000000001</v>
      </c>
      <c r="HK120">
        <v>861.58136000000002</v>
      </c>
      <c r="HL120">
        <v>38.242794000000004</v>
      </c>
      <c r="HM120">
        <v>430.25097699999998</v>
      </c>
      <c r="HN120">
        <v>112.163696</v>
      </c>
      <c r="HO120">
        <v>38.846961999999998</v>
      </c>
      <c r="HP120">
        <v>2492.553711</v>
      </c>
      <c r="HQ120">
        <v>4282.7670900000003</v>
      </c>
      <c r="HR120">
        <v>1167.7947999999999</v>
      </c>
      <c r="HS120">
        <v>382.36367799999999</v>
      </c>
      <c r="HT120">
        <v>3464.5158689999998</v>
      </c>
      <c r="HU120">
        <v>0.13891800000000001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144556.59375</v>
      </c>
      <c r="OK120">
        <v>0</v>
      </c>
      <c r="OL120">
        <v>196730.171875</v>
      </c>
      <c r="OM120">
        <v>0</v>
      </c>
      <c r="ON120">
        <v>0</v>
      </c>
      <c r="OO120">
        <v>49.552948000000001</v>
      </c>
      <c r="OP120">
        <v>209741</v>
      </c>
      <c r="OQ120">
        <v>720730.391343</v>
      </c>
    </row>
    <row r="121" spans="1:407" x14ac:dyDescent="0.2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1.0821000000000001E-2</v>
      </c>
      <c r="EY121">
        <v>1.6251999999999999E-2</v>
      </c>
      <c r="EZ121">
        <v>2.4565380000000001</v>
      </c>
      <c r="FA121">
        <v>0.45094499999999998</v>
      </c>
      <c r="FB121">
        <v>9.5852999999999994E-2</v>
      </c>
      <c r="FC121">
        <v>1.6334000000000001E-2</v>
      </c>
      <c r="FD121">
        <v>8.9902999999999997E-2</v>
      </c>
      <c r="FE121">
        <v>0.27795599999999998</v>
      </c>
      <c r="FF121">
        <v>2.8184000000000001E-2</v>
      </c>
      <c r="FG121">
        <v>1.0697E-2</v>
      </c>
      <c r="FH121">
        <v>9.5980000000000006E-3</v>
      </c>
      <c r="FI121">
        <v>5.5999999999999999E-5</v>
      </c>
      <c r="FJ121">
        <v>18.262756</v>
      </c>
      <c r="FK121">
        <v>0.30538599999999999</v>
      </c>
      <c r="FL121">
        <v>3.466812</v>
      </c>
      <c r="FM121">
        <v>11.4854</v>
      </c>
      <c r="FN121">
        <v>0.581152</v>
      </c>
      <c r="FO121">
        <v>22.707934999999999</v>
      </c>
      <c r="FP121">
        <v>0.90641700000000003</v>
      </c>
      <c r="FQ121">
        <v>0.72318400000000005</v>
      </c>
      <c r="FR121">
        <v>0.67898899999999995</v>
      </c>
      <c r="FS121">
        <v>2.0866850000000001</v>
      </c>
      <c r="FT121">
        <v>7.2049999999999996E-3</v>
      </c>
      <c r="FU121">
        <v>9.5388000000000001E-2</v>
      </c>
      <c r="FV121">
        <v>1.982281</v>
      </c>
      <c r="FW121">
        <v>0.203982</v>
      </c>
      <c r="FX121">
        <v>3.9118240000000002</v>
      </c>
      <c r="FY121">
        <v>0.17811399999999999</v>
      </c>
      <c r="FZ121">
        <v>2.8351000000000001E-2</v>
      </c>
      <c r="GA121">
        <v>13.489611999999999</v>
      </c>
      <c r="GB121">
        <v>9.6369729999999993</v>
      </c>
      <c r="GC121">
        <v>2.3408999999999999E-2</v>
      </c>
      <c r="GD121">
        <v>9.9835930000000008</v>
      </c>
      <c r="GE121">
        <v>0.103134</v>
      </c>
      <c r="GF121">
        <v>3.5888740000000001</v>
      </c>
      <c r="GG121">
        <v>1.066047</v>
      </c>
      <c r="GH121">
        <v>3.7168999999999999</v>
      </c>
      <c r="GI121">
        <v>9.6049950000000006</v>
      </c>
      <c r="GJ121">
        <v>42.390179000000003</v>
      </c>
      <c r="GK121">
        <v>392.76886000000002</v>
      </c>
      <c r="GL121">
        <v>656.86523399999999</v>
      </c>
      <c r="GM121">
        <v>2565.860107</v>
      </c>
      <c r="GN121">
        <v>113.63774100000001</v>
      </c>
      <c r="GO121">
        <v>37666.640625</v>
      </c>
      <c r="GP121">
        <v>759.85229500000003</v>
      </c>
      <c r="GQ121">
        <v>0.38546200000000003</v>
      </c>
      <c r="GR121">
        <v>0.252471</v>
      </c>
      <c r="GS121">
        <v>0.28273500000000001</v>
      </c>
      <c r="GT121">
        <v>4.0822999999999998E-2</v>
      </c>
      <c r="GU121">
        <v>5.9090999999999998E-2</v>
      </c>
      <c r="GV121">
        <v>1.8398000000000001E-2</v>
      </c>
      <c r="GW121">
        <v>0</v>
      </c>
      <c r="GX121">
        <v>1.2338999999999999E-2</v>
      </c>
      <c r="GY121">
        <v>3.1597E-2</v>
      </c>
      <c r="GZ121">
        <v>0</v>
      </c>
      <c r="HA121">
        <v>2.5940999999999999E-2</v>
      </c>
      <c r="HB121">
        <v>3.6939999999999998E-3</v>
      </c>
      <c r="HC121">
        <v>1.714289</v>
      </c>
      <c r="HD121">
        <v>231.86985799999999</v>
      </c>
      <c r="HE121">
        <v>189.87196399999999</v>
      </c>
      <c r="HF121">
        <v>181.89640800000001</v>
      </c>
      <c r="HG121">
        <v>20.625017</v>
      </c>
      <c r="HH121">
        <v>1594.3793949999999</v>
      </c>
      <c r="HI121">
        <v>1373.119751</v>
      </c>
      <c r="HJ121">
        <v>4398.921875</v>
      </c>
      <c r="HK121">
        <v>87.162291999999994</v>
      </c>
      <c r="HL121">
        <v>3.2239740000000001</v>
      </c>
      <c r="HM121">
        <v>7.8917440000000001</v>
      </c>
      <c r="HN121">
        <v>21.211915999999999</v>
      </c>
      <c r="HO121">
        <v>1.4128769999999999</v>
      </c>
      <c r="HP121">
        <v>96.536095000000003</v>
      </c>
      <c r="HQ121">
        <v>396.98846400000002</v>
      </c>
      <c r="HR121">
        <v>45902.308594000002</v>
      </c>
      <c r="HS121">
        <v>514.26190199999996</v>
      </c>
      <c r="HT121">
        <v>842.31347700000003</v>
      </c>
      <c r="HU121">
        <v>1.516262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109152.054688</v>
      </c>
      <c r="OK121">
        <v>0</v>
      </c>
      <c r="OL121">
        <v>37462.746094000002</v>
      </c>
      <c r="OM121">
        <v>0</v>
      </c>
      <c r="ON121">
        <v>0</v>
      </c>
      <c r="OO121">
        <v>29.124866000000001</v>
      </c>
      <c r="OP121">
        <v>75699.546875</v>
      </c>
      <c r="OQ121">
        <v>320532.11480500002</v>
      </c>
    </row>
    <row r="122" spans="1:407" x14ac:dyDescent="0.2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1.7771859999999999</v>
      </c>
      <c r="EY122">
        <v>8.6122569999999996</v>
      </c>
      <c r="EZ122">
        <v>42.161869000000003</v>
      </c>
      <c r="FA122">
        <v>40.967193999999999</v>
      </c>
      <c r="FB122">
        <v>5.8612200000000003</v>
      </c>
      <c r="FC122">
        <v>6.2831739999999998</v>
      </c>
      <c r="FD122">
        <v>3.7752479999999999</v>
      </c>
      <c r="FE122">
        <v>13.389887999999999</v>
      </c>
      <c r="FF122">
        <v>15.858771000000001</v>
      </c>
      <c r="FG122">
        <v>34.422443000000001</v>
      </c>
      <c r="FH122">
        <v>37.723331000000002</v>
      </c>
      <c r="FI122">
        <v>9.1526999999999997E-2</v>
      </c>
      <c r="FJ122">
        <v>60.040779000000001</v>
      </c>
      <c r="FK122">
        <v>9.9286060000000003</v>
      </c>
      <c r="FL122">
        <v>1732.82312</v>
      </c>
      <c r="FM122">
        <v>521.51715100000001</v>
      </c>
      <c r="FN122">
        <v>27.955133</v>
      </c>
      <c r="FO122">
        <v>970.13500999999997</v>
      </c>
      <c r="FP122">
        <v>40.067458999999999</v>
      </c>
      <c r="FQ122">
        <v>35.757126</v>
      </c>
      <c r="FR122">
        <v>4.4246639999999999</v>
      </c>
      <c r="FS122">
        <v>28.349765999999999</v>
      </c>
      <c r="FT122">
        <v>9.0287000000000006E-2</v>
      </c>
      <c r="FU122">
        <v>3.6956199999999999</v>
      </c>
      <c r="FV122">
        <v>114.8489</v>
      </c>
      <c r="FW122">
        <v>117.32811</v>
      </c>
      <c r="FX122">
        <v>44.155436999999999</v>
      </c>
      <c r="FY122">
        <v>899.12188700000002</v>
      </c>
      <c r="FZ122">
        <v>18.544343999999999</v>
      </c>
      <c r="GA122">
        <v>2021.8405760000001</v>
      </c>
      <c r="GB122">
        <v>185.45747399999999</v>
      </c>
      <c r="GC122">
        <v>7.2761760000000004</v>
      </c>
      <c r="GD122">
        <v>1442.211914</v>
      </c>
      <c r="GE122">
        <v>333.688019</v>
      </c>
      <c r="GF122">
        <v>1696.260254</v>
      </c>
      <c r="GG122">
        <v>781.11377000000005</v>
      </c>
      <c r="GH122">
        <v>7281.4614259999998</v>
      </c>
      <c r="GI122">
        <v>2588.7385250000002</v>
      </c>
      <c r="GJ122">
        <v>2662.2658689999998</v>
      </c>
      <c r="GK122">
        <v>787.52734399999997</v>
      </c>
      <c r="GL122">
        <v>1362.87085</v>
      </c>
      <c r="GM122">
        <v>4623.4467770000001</v>
      </c>
      <c r="GN122">
        <v>8195.7998050000006</v>
      </c>
      <c r="GO122">
        <v>7854.2470700000003</v>
      </c>
      <c r="GP122">
        <v>10751.597656</v>
      </c>
      <c r="GQ122">
        <v>15.281117</v>
      </c>
      <c r="GR122">
        <v>10.008952000000001</v>
      </c>
      <c r="GS122">
        <v>11.208689</v>
      </c>
      <c r="GT122">
        <v>1.618395</v>
      </c>
      <c r="GU122">
        <v>2.3426119999999999</v>
      </c>
      <c r="GV122">
        <v>0.72935899999999998</v>
      </c>
      <c r="GW122">
        <v>0</v>
      </c>
      <c r="GX122">
        <v>0.48916500000000002</v>
      </c>
      <c r="GY122">
        <v>1.2526360000000001</v>
      </c>
      <c r="GZ122">
        <v>0</v>
      </c>
      <c r="HA122">
        <v>1.0283990000000001</v>
      </c>
      <c r="HB122">
        <v>0.14645</v>
      </c>
      <c r="HC122">
        <v>158.598129</v>
      </c>
      <c r="HD122">
        <v>1110.2016599999999</v>
      </c>
      <c r="HE122">
        <v>15969.834961</v>
      </c>
      <c r="HF122">
        <v>9821.4365230000003</v>
      </c>
      <c r="HG122">
        <v>8632.5517579999996</v>
      </c>
      <c r="HH122">
        <v>296.62005599999998</v>
      </c>
      <c r="HI122">
        <v>543.631531</v>
      </c>
      <c r="HJ122">
        <v>123.702927</v>
      </c>
      <c r="HK122">
        <v>975.31494099999998</v>
      </c>
      <c r="HL122">
        <v>3530.29126</v>
      </c>
      <c r="HM122">
        <v>1073.383057</v>
      </c>
      <c r="HN122">
        <v>188.99908400000001</v>
      </c>
      <c r="HO122">
        <v>631.694031</v>
      </c>
      <c r="HP122">
        <v>4923.2866210000002</v>
      </c>
      <c r="HQ122">
        <v>2671.9604490000002</v>
      </c>
      <c r="HR122">
        <v>5112.2685549999997</v>
      </c>
      <c r="HS122">
        <v>10467.851563</v>
      </c>
      <c r="HT122">
        <v>21718.46875</v>
      </c>
      <c r="HU122">
        <v>302.671875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57344.792969000002</v>
      </c>
      <c r="OK122">
        <v>0</v>
      </c>
      <c r="OL122">
        <v>51299.019530999998</v>
      </c>
      <c r="OM122">
        <v>0</v>
      </c>
      <c r="ON122">
        <v>0</v>
      </c>
      <c r="OO122">
        <v>22.891579</v>
      </c>
      <c r="OP122">
        <v>52420.363280999998</v>
      </c>
      <c r="OQ122">
        <v>306799.45187699998</v>
      </c>
    </row>
    <row r="123" spans="1:407" x14ac:dyDescent="0.2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2.2696260000000001</v>
      </c>
      <c r="EY123">
        <v>9.4857209999999998</v>
      </c>
      <c r="EZ123">
        <v>32.812365999999997</v>
      </c>
      <c r="FA123">
        <v>32.315910000000002</v>
      </c>
      <c r="FB123">
        <v>35.985565000000001</v>
      </c>
      <c r="FC123">
        <v>1.798241</v>
      </c>
      <c r="FD123">
        <v>8.8456379999999992</v>
      </c>
      <c r="FE123">
        <v>17.530125000000002</v>
      </c>
      <c r="FF123">
        <v>84.382011000000006</v>
      </c>
      <c r="FG123">
        <v>145.61518899999999</v>
      </c>
      <c r="FH123">
        <v>134.22833299999999</v>
      </c>
      <c r="FI123">
        <v>0.15653700000000001</v>
      </c>
      <c r="FJ123">
        <v>6.392684</v>
      </c>
      <c r="FK123">
        <v>0.12803500000000001</v>
      </c>
      <c r="FL123">
        <v>178.43502799999999</v>
      </c>
      <c r="FM123">
        <v>241.94296299999999</v>
      </c>
      <c r="FN123">
        <v>151.626846</v>
      </c>
      <c r="FO123">
        <v>628.18048099999999</v>
      </c>
      <c r="FP123">
        <v>220.16665599999999</v>
      </c>
      <c r="FQ123">
        <v>147.565201</v>
      </c>
      <c r="FR123">
        <v>64.622649999999993</v>
      </c>
      <c r="FS123">
        <v>174.93498199999999</v>
      </c>
      <c r="FT123">
        <v>9.2511240000000008</v>
      </c>
      <c r="FU123">
        <v>24.193149999999999</v>
      </c>
      <c r="FV123">
        <v>731.87890600000003</v>
      </c>
      <c r="FW123">
        <v>153.15025299999999</v>
      </c>
      <c r="FX123">
        <v>297.23568699999998</v>
      </c>
      <c r="FY123">
        <v>111.73999000000001</v>
      </c>
      <c r="FZ123">
        <v>10.528019</v>
      </c>
      <c r="GA123">
        <v>431.307861</v>
      </c>
      <c r="GB123">
        <v>1191.967529</v>
      </c>
      <c r="GC123">
        <v>1181.024658</v>
      </c>
      <c r="GD123">
        <v>2205.6892090000001</v>
      </c>
      <c r="GE123">
        <v>122.68514999999999</v>
      </c>
      <c r="GF123">
        <v>626.56366000000003</v>
      </c>
      <c r="GG123">
        <v>696.41503899999998</v>
      </c>
      <c r="GH123">
        <v>1122.5670170000001</v>
      </c>
      <c r="GI123">
        <v>1433.51062</v>
      </c>
      <c r="GJ123">
        <v>689.67205799999999</v>
      </c>
      <c r="GK123">
        <v>1238.3204350000001</v>
      </c>
      <c r="GL123">
        <v>297.28201300000001</v>
      </c>
      <c r="GM123">
        <v>653.18920900000001</v>
      </c>
      <c r="GN123">
        <v>640.78405799999996</v>
      </c>
      <c r="GO123">
        <v>323.48983800000002</v>
      </c>
      <c r="GP123">
        <v>137.55777</v>
      </c>
      <c r="GQ123">
        <v>605.06024200000002</v>
      </c>
      <c r="GR123">
        <v>765.61614999999995</v>
      </c>
      <c r="GS123">
        <v>1550.943237</v>
      </c>
      <c r="GT123">
        <v>543.27380400000004</v>
      </c>
      <c r="GU123">
        <v>165.04333500000001</v>
      </c>
      <c r="GV123">
        <v>218.380371</v>
      </c>
      <c r="GW123">
        <v>0</v>
      </c>
      <c r="GX123">
        <v>51.881062</v>
      </c>
      <c r="GY123">
        <v>407.61569200000002</v>
      </c>
      <c r="GZ123">
        <v>0</v>
      </c>
      <c r="HA123">
        <v>67.884186</v>
      </c>
      <c r="HB123">
        <v>21.035305000000001</v>
      </c>
      <c r="HC123">
        <v>176.10290499999999</v>
      </c>
      <c r="HD123">
        <v>2183.608154</v>
      </c>
      <c r="HE123">
        <v>973.750854</v>
      </c>
      <c r="HF123">
        <v>6217.4560549999997</v>
      </c>
      <c r="HG123">
        <v>2492.1066890000002</v>
      </c>
      <c r="HH123">
        <v>657.19244400000002</v>
      </c>
      <c r="HI123">
        <v>180.468842</v>
      </c>
      <c r="HJ123">
        <v>254.63493299999999</v>
      </c>
      <c r="HK123">
        <v>535.56024200000002</v>
      </c>
      <c r="HL123">
        <v>531.77941899999996</v>
      </c>
      <c r="HM123">
        <v>1209.8538820000001</v>
      </c>
      <c r="HN123">
        <v>174.83549500000001</v>
      </c>
      <c r="HO123">
        <v>1284.4001459999999</v>
      </c>
      <c r="HP123">
        <v>736.92938200000003</v>
      </c>
      <c r="HQ123">
        <v>2964.9807129999999</v>
      </c>
      <c r="HR123">
        <v>1574.353394</v>
      </c>
      <c r="HS123">
        <v>3102.3176269999999</v>
      </c>
      <c r="HT123">
        <v>3165.9785160000001</v>
      </c>
      <c r="HU123">
        <v>5.3693020000000002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161.01023900000001</v>
      </c>
      <c r="OK123">
        <v>0</v>
      </c>
      <c r="OL123">
        <v>24938.054688</v>
      </c>
      <c r="OM123">
        <v>0</v>
      </c>
      <c r="ON123">
        <v>0</v>
      </c>
      <c r="OO123">
        <v>0</v>
      </c>
      <c r="OP123">
        <v>0</v>
      </c>
      <c r="OQ123">
        <v>74566.901345999999</v>
      </c>
    </row>
    <row r="124" spans="1:407" x14ac:dyDescent="0.2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2.122509</v>
      </c>
      <c r="EY124">
        <v>8.8708580000000001</v>
      </c>
      <c r="EZ124">
        <v>30.685479999999998</v>
      </c>
      <c r="FA124">
        <v>30.221201000000001</v>
      </c>
      <c r="FB124">
        <v>33.652991999999998</v>
      </c>
      <c r="FC124">
        <v>1.6816789999999999</v>
      </c>
      <c r="FD124">
        <v>8.2722660000000001</v>
      </c>
      <c r="FE124">
        <v>16.393826000000001</v>
      </c>
      <c r="FF124">
        <v>78.912391999999997</v>
      </c>
      <c r="FG124">
        <v>136.17645300000001</v>
      </c>
      <c r="FH124">
        <v>125.52767900000001</v>
      </c>
      <c r="FI124">
        <v>0.14638999999999999</v>
      </c>
      <c r="FJ124">
        <v>5.9783119999999998</v>
      </c>
      <c r="FK124">
        <v>0.119736</v>
      </c>
      <c r="FL124">
        <v>166.86891199999999</v>
      </c>
      <c r="FM124">
        <v>226.26028400000001</v>
      </c>
      <c r="FN124">
        <v>141.79843099999999</v>
      </c>
      <c r="FO124">
        <v>587.46197500000005</v>
      </c>
      <c r="FP124">
        <v>205.89550800000001</v>
      </c>
      <c r="FQ124">
        <v>138.00006099999999</v>
      </c>
      <c r="FR124">
        <v>60.433826000000003</v>
      </c>
      <c r="FS124">
        <v>163.59574900000001</v>
      </c>
      <c r="FT124">
        <v>8.6514690000000005</v>
      </c>
      <c r="FU124">
        <v>22.624956000000001</v>
      </c>
      <c r="FV124">
        <v>684.43872099999999</v>
      </c>
      <c r="FW124">
        <v>143.22309899999999</v>
      </c>
      <c r="FX124">
        <v>277.96896400000003</v>
      </c>
      <c r="FY124">
        <v>104.497032</v>
      </c>
      <c r="FZ124">
        <v>9.8455949999999994</v>
      </c>
      <c r="GA124">
        <v>403.350616</v>
      </c>
      <c r="GB124">
        <v>1114.7044679999999</v>
      </c>
      <c r="GC124">
        <v>1104.470947</v>
      </c>
      <c r="GD124">
        <v>2062.7170409999999</v>
      </c>
      <c r="GE124">
        <v>114.732727</v>
      </c>
      <c r="GF124">
        <v>585.95001200000002</v>
      </c>
      <c r="GG124">
        <v>651.27362100000005</v>
      </c>
      <c r="GH124">
        <v>1049.80249</v>
      </c>
      <c r="GI124">
        <v>1340.5908199999999</v>
      </c>
      <c r="GJ124">
        <v>644.96771200000001</v>
      </c>
      <c r="GK124">
        <v>1158.052856</v>
      </c>
      <c r="GL124">
        <v>278.01229899999998</v>
      </c>
      <c r="GM124">
        <v>610.84966999999995</v>
      </c>
      <c r="GN124">
        <v>599.24859600000002</v>
      </c>
      <c r="GO124">
        <v>302.52130099999999</v>
      </c>
      <c r="GP124">
        <v>128.641312</v>
      </c>
      <c r="GQ124">
        <v>565.84039299999995</v>
      </c>
      <c r="GR124">
        <v>715.98913600000003</v>
      </c>
      <c r="GS124">
        <v>1450.411499</v>
      </c>
      <c r="GT124">
        <v>508.05896000000001</v>
      </c>
      <c r="GU124">
        <v>154.34526099999999</v>
      </c>
      <c r="GV124">
        <v>204.22500600000001</v>
      </c>
      <c r="GW124">
        <v>0</v>
      </c>
      <c r="GX124">
        <v>48.518143000000002</v>
      </c>
      <c r="GY124">
        <v>381.19415300000003</v>
      </c>
      <c r="GZ124">
        <v>0</v>
      </c>
      <c r="HA124">
        <v>63.483947999999998</v>
      </c>
      <c r="HB124">
        <v>19.671803000000001</v>
      </c>
      <c r="HC124">
        <v>164.68795800000001</v>
      </c>
      <c r="HD124">
        <v>2042.0673830000001</v>
      </c>
      <c r="HE124">
        <v>910.63262899999995</v>
      </c>
      <c r="HF124">
        <v>5814.4423829999996</v>
      </c>
      <c r="HG124">
        <v>2330.5690920000002</v>
      </c>
      <c r="HH124">
        <v>614.59338400000001</v>
      </c>
      <c r="HI124">
        <v>168.77088900000001</v>
      </c>
      <c r="HJ124">
        <v>238.12956199999999</v>
      </c>
      <c r="HK124">
        <v>500.84533699999997</v>
      </c>
      <c r="HL124">
        <v>497.30963100000002</v>
      </c>
      <c r="HM124">
        <v>1131.4313959999999</v>
      </c>
      <c r="HN124">
        <v>163.50271599999999</v>
      </c>
      <c r="HO124">
        <v>1201.14563</v>
      </c>
      <c r="HP124">
        <v>689.16180399999996</v>
      </c>
      <c r="HQ124">
        <v>2772.7915039999998</v>
      </c>
      <c r="HR124">
        <v>1472.3041989999999</v>
      </c>
      <c r="HS124">
        <v>2901.226318</v>
      </c>
      <c r="HT124">
        <v>2960.7607419999999</v>
      </c>
      <c r="HU124">
        <v>5.0212659999999998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150.57360800000001</v>
      </c>
      <c r="OK124">
        <v>0</v>
      </c>
      <c r="OL124">
        <v>23321.576172000001</v>
      </c>
      <c r="OM124">
        <v>0</v>
      </c>
      <c r="ON124">
        <v>0</v>
      </c>
      <c r="OO124">
        <v>0</v>
      </c>
      <c r="OP124">
        <v>0</v>
      </c>
      <c r="OQ124">
        <v>69733.494751999999</v>
      </c>
    </row>
    <row r="125" spans="1:407" x14ac:dyDescent="0.2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4.528956</v>
      </c>
      <c r="EY125">
        <v>18.928411000000001</v>
      </c>
      <c r="EZ125">
        <v>65.475891000000004</v>
      </c>
      <c r="FA125">
        <v>64.485221999999993</v>
      </c>
      <c r="FB125">
        <v>71.807891999999995</v>
      </c>
      <c r="FC125">
        <v>3.5883240000000001</v>
      </c>
      <c r="FD125">
        <v>17.651152</v>
      </c>
      <c r="FE125">
        <v>34.980724000000002</v>
      </c>
      <c r="FF125">
        <v>168.38124099999999</v>
      </c>
      <c r="FG125">
        <v>290.56982399999998</v>
      </c>
      <c r="FH125">
        <v>267.84774800000002</v>
      </c>
      <c r="FI125">
        <v>0.31236399999999998</v>
      </c>
      <c r="FJ125">
        <v>12.75637</v>
      </c>
      <c r="FK125">
        <v>0.25548999999999999</v>
      </c>
      <c r="FL125">
        <v>356.06063799999998</v>
      </c>
      <c r="FM125">
        <v>482.78842200000003</v>
      </c>
      <c r="FN125">
        <v>302.56588699999998</v>
      </c>
      <c r="FO125">
        <v>1253.5113530000001</v>
      </c>
      <c r="FP125">
        <v>439.334564</v>
      </c>
      <c r="FQ125">
        <v>294.46099900000002</v>
      </c>
      <c r="FR125">
        <v>128.95214799999999</v>
      </c>
      <c r="FS125">
        <v>349.07641599999999</v>
      </c>
      <c r="FT125">
        <v>18.460283</v>
      </c>
      <c r="FU125">
        <v>48.27655</v>
      </c>
      <c r="FV125">
        <v>1460.437866</v>
      </c>
      <c r="FW125">
        <v>305.605774</v>
      </c>
      <c r="FX125">
        <v>593.12304700000004</v>
      </c>
      <c r="FY125">
        <v>222.97309899999999</v>
      </c>
      <c r="FZ125">
        <v>21.008279999999999</v>
      </c>
      <c r="GA125">
        <v>860.65917999999999</v>
      </c>
      <c r="GB125">
        <v>2378.5280760000001</v>
      </c>
      <c r="GC125">
        <v>2356.6918949999999</v>
      </c>
      <c r="GD125">
        <v>4401.3725590000004</v>
      </c>
      <c r="GE125">
        <v>244.813751</v>
      </c>
      <c r="GF125">
        <v>1250.285034</v>
      </c>
      <c r="GG125">
        <v>1389.6710210000001</v>
      </c>
      <c r="GH125">
        <v>2240.0417480000001</v>
      </c>
      <c r="GI125">
        <v>2860.5185550000001</v>
      </c>
      <c r="GJ125">
        <v>1376.2155760000001</v>
      </c>
      <c r="GK125">
        <v>2471.0234380000002</v>
      </c>
      <c r="GL125">
        <v>593.21551499999998</v>
      </c>
      <c r="GM125">
        <v>1303.415283</v>
      </c>
      <c r="GN125">
        <v>1278.6613769999999</v>
      </c>
      <c r="GO125">
        <v>645.51220699999999</v>
      </c>
      <c r="GP125">
        <v>274.49154700000003</v>
      </c>
      <c r="GQ125">
        <v>1207.375732</v>
      </c>
      <c r="GR125">
        <v>1527.7592770000001</v>
      </c>
      <c r="GS125">
        <v>3094.8510740000002</v>
      </c>
      <c r="GT125">
        <v>1084.0832519999999</v>
      </c>
      <c r="GU125">
        <v>329.33798200000001</v>
      </c>
      <c r="GV125">
        <v>435.770081</v>
      </c>
      <c r="GW125">
        <v>0</v>
      </c>
      <c r="GX125">
        <v>103.52677199999999</v>
      </c>
      <c r="GY125">
        <v>813.38232400000004</v>
      </c>
      <c r="GZ125">
        <v>0</v>
      </c>
      <c r="HA125">
        <v>135.460419</v>
      </c>
      <c r="HB125">
        <v>41.975189</v>
      </c>
      <c r="HC125">
        <v>351.40695199999999</v>
      </c>
      <c r="HD125">
        <v>4357.3110349999997</v>
      </c>
      <c r="HE125">
        <v>1943.084595</v>
      </c>
      <c r="HF125">
        <v>12406.708008</v>
      </c>
      <c r="HG125">
        <v>4972.9086909999996</v>
      </c>
      <c r="HH125">
        <v>1311.403687</v>
      </c>
      <c r="HI125">
        <v>360.11901899999998</v>
      </c>
      <c r="HJ125">
        <v>508.11474600000003</v>
      </c>
      <c r="HK125">
        <v>1068.6910399999999</v>
      </c>
      <c r="HL125">
        <v>1061.1464840000001</v>
      </c>
      <c r="HM125">
        <v>2414.219482</v>
      </c>
      <c r="HN125">
        <v>348.87789900000001</v>
      </c>
      <c r="HO125">
        <v>2562.9738769999999</v>
      </c>
      <c r="HP125">
        <v>1470.5157469999999</v>
      </c>
      <c r="HQ125">
        <v>5916.5112300000001</v>
      </c>
      <c r="HR125">
        <v>3141.5649410000001</v>
      </c>
      <c r="HS125">
        <v>6190.5625</v>
      </c>
      <c r="HT125">
        <v>6317.5952150000003</v>
      </c>
      <c r="HU125">
        <v>10.714249000000001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321.28994799999998</v>
      </c>
      <c r="OK125">
        <v>0</v>
      </c>
      <c r="OL125">
        <v>49762.984375</v>
      </c>
      <c r="OM125">
        <v>0</v>
      </c>
      <c r="ON125">
        <v>0</v>
      </c>
      <c r="OO125">
        <v>0</v>
      </c>
      <c r="OP125">
        <v>0</v>
      </c>
      <c r="OQ125">
        <v>148795.54751800001</v>
      </c>
    </row>
    <row r="126" spans="1:407" x14ac:dyDescent="0.2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1.167009</v>
      </c>
      <c r="EY126">
        <v>4.877421</v>
      </c>
      <c r="EZ126">
        <v>16.871649000000001</v>
      </c>
      <c r="FA126">
        <v>16.616377</v>
      </c>
      <c r="FB126">
        <v>18.503261999999999</v>
      </c>
      <c r="FC126">
        <v>0.92462999999999995</v>
      </c>
      <c r="FD126">
        <v>4.5483010000000004</v>
      </c>
      <c r="FE126">
        <v>9.0137389999999993</v>
      </c>
      <c r="FF126">
        <v>43.388019999999997</v>
      </c>
      <c r="FG126">
        <v>74.873238000000001</v>
      </c>
      <c r="FH126">
        <v>69.018280000000004</v>
      </c>
      <c r="FI126">
        <v>8.0489000000000005E-2</v>
      </c>
      <c r="FJ126">
        <v>3.2870270000000001</v>
      </c>
      <c r="FK126">
        <v>6.5834000000000004E-2</v>
      </c>
      <c r="FL126">
        <v>91.748733999999999</v>
      </c>
      <c r="FM126">
        <v>124.403603</v>
      </c>
      <c r="FN126">
        <v>77.964354999999998</v>
      </c>
      <c r="FO126">
        <v>323.00140399999998</v>
      </c>
      <c r="FP126">
        <v>113.206535</v>
      </c>
      <c r="FQ126">
        <v>75.875916000000004</v>
      </c>
      <c r="FR126">
        <v>33.228039000000003</v>
      </c>
      <c r="FS126">
        <v>89.949066000000002</v>
      </c>
      <c r="FT126">
        <v>4.7567959999999996</v>
      </c>
      <c r="FU126">
        <v>12.439771</v>
      </c>
      <c r="FV126">
        <v>376.32165500000002</v>
      </c>
      <c r="FW126">
        <v>78.747664999999998</v>
      </c>
      <c r="FX126">
        <v>152.83433500000001</v>
      </c>
      <c r="FY126">
        <v>57.455100999999999</v>
      </c>
      <c r="FZ126">
        <v>5.4133560000000003</v>
      </c>
      <c r="GA126">
        <v>221.772324</v>
      </c>
      <c r="GB126">
        <v>612.89263900000003</v>
      </c>
      <c r="GC126">
        <v>607.26593000000003</v>
      </c>
      <c r="GD126">
        <v>1134.133789</v>
      </c>
      <c r="GE126">
        <v>63.082943</v>
      </c>
      <c r="GF126">
        <v>322.170074</v>
      </c>
      <c r="GG126">
        <v>358.08663899999999</v>
      </c>
      <c r="GH126">
        <v>577.20782499999996</v>
      </c>
      <c r="GI126">
        <v>737.09063700000002</v>
      </c>
      <c r="GJ126">
        <v>354.61947600000002</v>
      </c>
      <c r="GK126">
        <v>636.72662400000002</v>
      </c>
      <c r="GL126">
        <v>152.85815400000001</v>
      </c>
      <c r="GM126">
        <v>335.86050399999999</v>
      </c>
      <c r="GN126">
        <v>329.48199499999998</v>
      </c>
      <c r="GO126">
        <v>166.333832</v>
      </c>
      <c r="GP126">
        <v>70.730232000000001</v>
      </c>
      <c r="GQ126">
        <v>311.11331200000001</v>
      </c>
      <c r="GR126">
        <v>393.66885400000001</v>
      </c>
      <c r="GS126">
        <v>797.47277799999995</v>
      </c>
      <c r="GT126">
        <v>279.34362800000002</v>
      </c>
      <c r="GU126">
        <v>84.862915000000001</v>
      </c>
      <c r="GV126">
        <v>112.288055</v>
      </c>
      <c r="GW126">
        <v>0</v>
      </c>
      <c r="GX126">
        <v>26.676497000000001</v>
      </c>
      <c r="GY126">
        <v>209.59013400000001</v>
      </c>
      <c r="GZ126">
        <v>0</v>
      </c>
      <c r="HA126">
        <v>34.905074999999997</v>
      </c>
      <c r="HB126">
        <v>10.816052000000001</v>
      </c>
      <c r="HC126">
        <v>90.549591000000007</v>
      </c>
      <c r="HD126">
        <v>1122.780029</v>
      </c>
      <c r="HE126">
        <v>500.68875100000002</v>
      </c>
      <c r="HF126">
        <v>3196.9267580000001</v>
      </c>
      <c r="HG126">
        <v>1281.405518</v>
      </c>
      <c r="HH126">
        <v>337.91894500000001</v>
      </c>
      <c r="HI126">
        <v>92.794487000000004</v>
      </c>
      <c r="HJ126">
        <v>130.92962600000001</v>
      </c>
      <c r="HK126">
        <v>275.37738000000002</v>
      </c>
      <c r="HL126">
        <v>273.43335000000002</v>
      </c>
      <c r="HM126">
        <v>622.08947799999999</v>
      </c>
      <c r="HN126">
        <v>89.897910999999993</v>
      </c>
      <c r="HO126">
        <v>660.42010500000004</v>
      </c>
      <c r="HP126">
        <v>378.91851800000001</v>
      </c>
      <c r="HQ126">
        <v>1524.5505370000001</v>
      </c>
      <c r="HR126">
        <v>809.50994900000001</v>
      </c>
      <c r="HS126">
        <v>1595.1673579999999</v>
      </c>
      <c r="HT126">
        <v>1627.9007570000001</v>
      </c>
      <c r="HU126">
        <v>2.760818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82.789130999999998</v>
      </c>
      <c r="OK126">
        <v>0</v>
      </c>
      <c r="OL126">
        <v>12822.790039</v>
      </c>
      <c r="OM126">
        <v>0</v>
      </c>
      <c r="ON126">
        <v>0</v>
      </c>
      <c r="OO126">
        <v>0</v>
      </c>
      <c r="OP126">
        <v>0</v>
      </c>
      <c r="OQ126">
        <v>38341.231559</v>
      </c>
    </row>
    <row r="127" spans="1:407" x14ac:dyDescent="0.2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0.60365500000000005</v>
      </c>
      <c r="EY127">
        <v>2.5229279999999998</v>
      </c>
      <c r="EZ127">
        <v>8.7271439999999991</v>
      </c>
      <c r="FA127">
        <v>8.5951000000000004</v>
      </c>
      <c r="FB127">
        <v>9.571123</v>
      </c>
      <c r="FC127">
        <v>0.47827999999999998</v>
      </c>
      <c r="FD127">
        <v>2.3526850000000001</v>
      </c>
      <c r="FE127">
        <v>4.6625079999999999</v>
      </c>
      <c r="FF127">
        <v>22.443182</v>
      </c>
      <c r="FG127">
        <v>38.729438999999999</v>
      </c>
      <c r="FH127">
        <v>35.700862999999998</v>
      </c>
      <c r="FI127">
        <v>4.1633999999999997E-2</v>
      </c>
      <c r="FJ127">
        <v>1.7002699999999999</v>
      </c>
      <c r="FK127">
        <v>3.4054000000000001E-2</v>
      </c>
      <c r="FL127">
        <v>47.458571999999997</v>
      </c>
      <c r="FM127">
        <v>64.349853999999993</v>
      </c>
      <c r="FN127">
        <v>40.328369000000002</v>
      </c>
      <c r="FO127">
        <v>167.07789600000001</v>
      </c>
      <c r="FP127">
        <v>58.557983</v>
      </c>
      <c r="FQ127">
        <v>39.248089</v>
      </c>
      <c r="FR127">
        <v>17.187760999999998</v>
      </c>
      <c r="FS127">
        <v>46.527664000000001</v>
      </c>
      <c r="FT127">
        <v>2.4605320000000002</v>
      </c>
      <c r="FU127">
        <v>6.4346800000000002</v>
      </c>
      <c r="FV127">
        <v>194.658691</v>
      </c>
      <c r="FW127">
        <v>40.733550999999999</v>
      </c>
      <c r="FX127">
        <v>79.056122000000002</v>
      </c>
      <c r="FY127">
        <v>29.719614</v>
      </c>
      <c r="FZ127">
        <v>2.8001490000000002</v>
      </c>
      <c r="GA127">
        <v>114.715462</v>
      </c>
      <c r="GB127">
        <v>317.02899200000002</v>
      </c>
      <c r="GC127">
        <v>314.11849999999998</v>
      </c>
      <c r="GD127">
        <v>586.649719</v>
      </c>
      <c r="GE127">
        <v>32.630710999999998</v>
      </c>
      <c r="GF127">
        <v>166.647873</v>
      </c>
      <c r="GG127">
        <v>185.22631799999999</v>
      </c>
      <c r="GH127">
        <v>298.57043499999997</v>
      </c>
      <c r="GI127">
        <v>381.272491</v>
      </c>
      <c r="GJ127">
        <v>183.43287699999999</v>
      </c>
      <c r="GK127">
        <v>329.35754400000002</v>
      </c>
      <c r="GL127">
        <v>79.068450999999996</v>
      </c>
      <c r="GM127">
        <v>173.72949199999999</v>
      </c>
      <c r="GN127">
        <v>170.43008399999999</v>
      </c>
      <c r="GO127">
        <v>86.038971000000004</v>
      </c>
      <c r="GP127">
        <v>36.586399</v>
      </c>
      <c r="GQ127">
        <v>160.928574</v>
      </c>
      <c r="GR127">
        <v>203.631821</v>
      </c>
      <c r="GS127">
        <v>412.50619499999999</v>
      </c>
      <c r="GT127">
        <v>144.49517800000001</v>
      </c>
      <c r="GU127">
        <v>43.896766999999997</v>
      </c>
      <c r="GV127">
        <v>58.082878000000001</v>
      </c>
      <c r="GW127">
        <v>0</v>
      </c>
      <c r="GX127">
        <v>13.798866</v>
      </c>
      <c r="GY127">
        <v>108.414017</v>
      </c>
      <c r="GZ127">
        <v>0</v>
      </c>
      <c r="HA127">
        <v>18.055235</v>
      </c>
      <c r="HB127">
        <v>5.5947849999999999</v>
      </c>
      <c r="HC127">
        <v>46.838295000000002</v>
      </c>
      <c r="HD127">
        <v>580.77685499999995</v>
      </c>
      <c r="HE127">
        <v>258.98965500000003</v>
      </c>
      <c r="HF127">
        <v>1653.6640629999999</v>
      </c>
      <c r="HG127">
        <v>662.82855199999995</v>
      </c>
      <c r="HH127">
        <v>174.79423499999999</v>
      </c>
      <c r="HI127">
        <v>47.999507999999999</v>
      </c>
      <c r="HJ127">
        <v>67.725548000000003</v>
      </c>
      <c r="HK127">
        <v>142.44357299999999</v>
      </c>
      <c r="HL127">
        <v>141.43798799999999</v>
      </c>
      <c r="HM127">
        <v>321.786224</v>
      </c>
      <c r="HN127">
        <v>46.501201999999999</v>
      </c>
      <c r="HO127">
        <v>341.61340300000001</v>
      </c>
      <c r="HP127">
        <v>196.00195299999999</v>
      </c>
      <c r="HQ127">
        <v>788.59936500000003</v>
      </c>
      <c r="HR127">
        <v>418.73260499999998</v>
      </c>
      <c r="HS127">
        <v>825.12707499999999</v>
      </c>
      <c r="HT127">
        <v>842.05902100000003</v>
      </c>
      <c r="HU127">
        <v>1.42808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42.824050999999997</v>
      </c>
      <c r="OK127">
        <v>0</v>
      </c>
      <c r="OL127">
        <v>6632.8032229999999</v>
      </c>
      <c r="OM127">
        <v>0</v>
      </c>
      <c r="ON127">
        <v>0</v>
      </c>
      <c r="OO127">
        <v>0</v>
      </c>
      <c r="OP127">
        <v>0</v>
      </c>
      <c r="OQ127">
        <v>19832.645500999999</v>
      </c>
    </row>
    <row r="128" spans="1:407" x14ac:dyDescent="0.2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0.63446899999999995</v>
      </c>
      <c r="EY128">
        <v>2.6517140000000001</v>
      </c>
      <c r="EZ128">
        <v>9.1726299999999998</v>
      </c>
      <c r="FA128">
        <v>9.0338460000000005</v>
      </c>
      <c r="FB128">
        <v>10.05969</v>
      </c>
      <c r="FC128">
        <v>0.50269399999999997</v>
      </c>
      <c r="FD128">
        <v>2.4727800000000002</v>
      </c>
      <c r="FE128">
        <v>4.9005099999999997</v>
      </c>
      <c r="FF128">
        <v>23.588818</v>
      </c>
      <c r="FG128">
        <v>40.706425000000003</v>
      </c>
      <c r="FH128">
        <v>37.523251000000002</v>
      </c>
      <c r="FI128">
        <v>4.376E-2</v>
      </c>
      <c r="FJ128">
        <v>1.7870619999999999</v>
      </c>
      <c r="FK128">
        <v>3.5791999999999997E-2</v>
      </c>
      <c r="FL128">
        <v>49.881144999999997</v>
      </c>
      <c r="FM128">
        <v>67.634658999999999</v>
      </c>
      <c r="FN128">
        <v>42.386974000000002</v>
      </c>
      <c r="FO128">
        <v>175.60655199999999</v>
      </c>
      <c r="FP128">
        <v>61.547134</v>
      </c>
      <c r="FQ128">
        <v>41.251548999999997</v>
      </c>
      <c r="FR128">
        <v>18.065128000000001</v>
      </c>
      <c r="FS128">
        <v>48.902714000000003</v>
      </c>
      <c r="FT128">
        <v>2.5861329999999998</v>
      </c>
      <c r="FU128">
        <v>6.7631449999999997</v>
      </c>
      <c r="FV128">
        <v>204.59524500000001</v>
      </c>
      <c r="FW128">
        <v>42.812840000000001</v>
      </c>
      <c r="FX128">
        <v>83.091628999999998</v>
      </c>
      <c r="FY128">
        <v>31.236682999999999</v>
      </c>
      <c r="FZ128">
        <v>2.9430860000000001</v>
      </c>
      <c r="GA128">
        <v>120.571228</v>
      </c>
      <c r="GB128">
        <v>333.21206699999999</v>
      </c>
      <c r="GC128">
        <v>330.152985</v>
      </c>
      <c r="GD128">
        <v>616.59582499999999</v>
      </c>
      <c r="GE128">
        <v>34.296379000000002</v>
      </c>
      <c r="GF128">
        <v>175.15458699999999</v>
      </c>
      <c r="GG128">
        <v>194.68139600000001</v>
      </c>
      <c r="GH128">
        <v>313.81127900000001</v>
      </c>
      <c r="GI128">
        <v>400.73495500000001</v>
      </c>
      <c r="GJ128">
        <v>192.796402</v>
      </c>
      <c r="GK128">
        <v>346.16992199999999</v>
      </c>
      <c r="GL128">
        <v>83.104575999999994</v>
      </c>
      <c r="GM128">
        <v>182.59768700000001</v>
      </c>
      <c r="GN128">
        <v>179.12986799999999</v>
      </c>
      <c r="GO128">
        <v>90.430915999999996</v>
      </c>
      <c r="GP128">
        <v>38.453991000000002</v>
      </c>
      <c r="GQ128">
        <v>169.14334099999999</v>
      </c>
      <c r="GR128">
        <v>214.02641299999999</v>
      </c>
      <c r="GS128">
        <v>433.56298800000002</v>
      </c>
      <c r="GT128">
        <v>151.87107800000001</v>
      </c>
      <c r="GU128">
        <v>46.137523999999999</v>
      </c>
      <c r="GV128">
        <v>61.047778999999998</v>
      </c>
      <c r="GW128">
        <v>0</v>
      </c>
      <c r="GX128">
        <v>14.503242999999999</v>
      </c>
      <c r="GY128">
        <v>113.94812</v>
      </c>
      <c r="GZ128">
        <v>0</v>
      </c>
      <c r="HA128">
        <v>18.976883000000001</v>
      </c>
      <c r="HB128">
        <v>5.880376</v>
      </c>
      <c r="HC128">
        <v>49.229202000000001</v>
      </c>
      <c r="HD128">
        <v>610.42315699999995</v>
      </c>
      <c r="HE128">
        <v>272.21005200000002</v>
      </c>
      <c r="HF128">
        <v>1738.0770259999999</v>
      </c>
      <c r="HG128">
        <v>696.66326900000001</v>
      </c>
      <c r="HH128">
        <v>183.71679700000001</v>
      </c>
      <c r="HI128">
        <v>50.449691999999999</v>
      </c>
      <c r="HJ128">
        <v>71.182670999999999</v>
      </c>
      <c r="HK128">
        <v>149.714752</v>
      </c>
      <c r="HL128">
        <v>148.657837</v>
      </c>
      <c r="HM128">
        <v>338.21212800000001</v>
      </c>
      <c r="HN128">
        <v>48.874904999999998</v>
      </c>
      <c r="HO128">
        <v>359.05139200000002</v>
      </c>
      <c r="HP128">
        <v>206.00708</v>
      </c>
      <c r="HQ128">
        <v>828.85424799999998</v>
      </c>
      <c r="HR128">
        <v>440.10723899999999</v>
      </c>
      <c r="HS128">
        <v>867.24652100000003</v>
      </c>
      <c r="HT128">
        <v>885.04278599999998</v>
      </c>
      <c r="HU128">
        <v>1.500977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45.010066999999999</v>
      </c>
      <c r="OK128">
        <v>0</v>
      </c>
      <c r="OL128">
        <v>6971.3818359999996</v>
      </c>
      <c r="OM128">
        <v>0</v>
      </c>
      <c r="ON128">
        <v>0</v>
      </c>
      <c r="OO128">
        <v>0</v>
      </c>
      <c r="OP128">
        <v>0</v>
      </c>
      <c r="OQ128">
        <v>20845.023497999999</v>
      </c>
    </row>
    <row r="129" spans="1:407" x14ac:dyDescent="0.2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</row>
    <row r="130" spans="1:407" x14ac:dyDescent="0.2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0.178091</v>
      </c>
      <c r="EY130">
        <v>0.74431800000000004</v>
      </c>
      <c r="EZ130">
        <v>2.5746959999999999</v>
      </c>
      <c r="FA130">
        <v>2.5357409999999998</v>
      </c>
      <c r="FB130">
        <v>2.8236880000000002</v>
      </c>
      <c r="FC130">
        <v>0.14110300000000001</v>
      </c>
      <c r="FD130">
        <v>0.69409299999999996</v>
      </c>
      <c r="FE130">
        <v>1.3755409999999999</v>
      </c>
      <c r="FF130">
        <v>6.6212239999999998</v>
      </c>
      <c r="FG130">
        <v>11.426023000000001</v>
      </c>
      <c r="FH130">
        <v>10.532527</v>
      </c>
      <c r="FI130">
        <v>1.2283000000000001E-2</v>
      </c>
      <c r="FJ130">
        <v>0.50161599999999995</v>
      </c>
      <c r="FK130">
        <v>1.0047E-2</v>
      </c>
      <c r="FL130">
        <v>14.001306</v>
      </c>
      <c r="FM130">
        <v>18.984597999999998</v>
      </c>
      <c r="FN130">
        <v>11.897741</v>
      </c>
      <c r="FO130">
        <v>49.291592000000001</v>
      </c>
      <c r="FP130">
        <v>17.275870999999999</v>
      </c>
      <c r="FQ130">
        <v>11.579036</v>
      </c>
      <c r="FR130">
        <v>5.0707610000000001</v>
      </c>
      <c r="FS130">
        <v>13.726667000000001</v>
      </c>
      <c r="FT130">
        <v>0.72591000000000006</v>
      </c>
      <c r="FU130">
        <v>1.8983699999999999</v>
      </c>
      <c r="FV130">
        <v>57.428524000000003</v>
      </c>
      <c r="FW130">
        <v>12.017279</v>
      </c>
      <c r="FX130">
        <v>23.323267000000001</v>
      </c>
      <c r="FY130">
        <v>8.7679290000000005</v>
      </c>
      <c r="FZ130">
        <v>0.82610499999999998</v>
      </c>
      <c r="GA130">
        <v>33.843539999999997</v>
      </c>
      <c r="GB130">
        <v>93.530411000000001</v>
      </c>
      <c r="GC130">
        <v>92.671752999999995</v>
      </c>
      <c r="GD130">
        <v>173.07435599999999</v>
      </c>
      <c r="GE130">
        <v>9.6267659999999999</v>
      </c>
      <c r="GF130">
        <v>49.164726000000002</v>
      </c>
      <c r="GG130">
        <v>54.645771000000003</v>
      </c>
      <c r="GH130">
        <v>88.084739999999996</v>
      </c>
      <c r="GI130">
        <v>112.48363500000001</v>
      </c>
      <c r="GJ130">
        <v>54.116669000000002</v>
      </c>
      <c r="GK130">
        <v>97.167595000000006</v>
      </c>
      <c r="GL130">
        <v>23.326902</v>
      </c>
      <c r="GM130">
        <v>51.253959999999999</v>
      </c>
      <c r="GN130">
        <v>50.280563000000001</v>
      </c>
      <c r="GO130">
        <v>25.383355999999999</v>
      </c>
      <c r="GP130">
        <v>10.793779000000001</v>
      </c>
      <c r="GQ130">
        <v>47.477412999999999</v>
      </c>
      <c r="GR130">
        <v>60.075789999999998</v>
      </c>
      <c r="GS130">
        <v>121.69825</v>
      </c>
      <c r="GT130">
        <v>42.629204000000001</v>
      </c>
      <c r="GU130">
        <v>12.950495999999999</v>
      </c>
      <c r="GV130">
        <v>17.135705999999999</v>
      </c>
      <c r="GW130">
        <v>0</v>
      </c>
      <c r="GX130">
        <v>4.070964</v>
      </c>
      <c r="GY130">
        <v>31.984480000000001</v>
      </c>
      <c r="GZ130">
        <v>0</v>
      </c>
      <c r="HA130">
        <v>5.3266850000000003</v>
      </c>
      <c r="HB130">
        <v>1.6505829999999999</v>
      </c>
      <c r="HC130">
        <v>13.81831</v>
      </c>
      <c r="HD130">
        <v>171.34172100000001</v>
      </c>
      <c r="HE130">
        <v>76.407555000000002</v>
      </c>
      <c r="HF130">
        <v>487.866669</v>
      </c>
      <c r="HG130">
        <v>195.54875200000001</v>
      </c>
      <c r="HH130">
        <v>51.568080999999999</v>
      </c>
      <c r="HI130">
        <v>14.160892</v>
      </c>
      <c r="HJ130">
        <v>19.980501</v>
      </c>
      <c r="HK130">
        <v>42.023936999999997</v>
      </c>
      <c r="HL130">
        <v>41.727268000000002</v>
      </c>
      <c r="HM130">
        <v>94.933898999999997</v>
      </c>
      <c r="HN130">
        <v>13.718861</v>
      </c>
      <c r="HO130">
        <v>100.78334</v>
      </c>
      <c r="HP130">
        <v>57.824818</v>
      </c>
      <c r="HQ130">
        <v>232.65387000000001</v>
      </c>
      <c r="HR130">
        <v>123.535179</v>
      </c>
      <c r="HS130">
        <v>243.430328</v>
      </c>
      <c r="HT130">
        <v>248.42562899999999</v>
      </c>
      <c r="HU130">
        <v>0.42131400000000002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12.634022999999999</v>
      </c>
      <c r="OK130">
        <v>0</v>
      </c>
      <c r="OL130">
        <v>1956.820557</v>
      </c>
      <c r="OM130">
        <v>0</v>
      </c>
      <c r="ON130">
        <v>0</v>
      </c>
      <c r="OO130">
        <v>0</v>
      </c>
      <c r="OP130">
        <v>0</v>
      </c>
      <c r="OQ130">
        <v>5851.0595430000003</v>
      </c>
    </row>
    <row r="131" spans="1:407" x14ac:dyDescent="0.2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1.2810269999999999</v>
      </c>
      <c r="EY131">
        <v>5.3539490000000001</v>
      </c>
      <c r="EZ131">
        <v>18.520019999999999</v>
      </c>
      <c r="FA131">
        <v>18.239806999999999</v>
      </c>
      <c r="FB131">
        <v>20.311043000000002</v>
      </c>
      <c r="FC131">
        <v>1.014966</v>
      </c>
      <c r="FD131">
        <v>4.9926719999999998</v>
      </c>
      <c r="FE131">
        <v>9.8943860000000008</v>
      </c>
      <c r="FF131">
        <v>47.62706</v>
      </c>
      <c r="FG131">
        <v>82.188400000000001</v>
      </c>
      <c r="FH131">
        <v>75.761414000000002</v>
      </c>
      <c r="FI131">
        <v>8.8353000000000001E-2</v>
      </c>
      <c r="FJ131">
        <v>3.608171</v>
      </c>
      <c r="FK131">
        <v>7.2265999999999997E-2</v>
      </c>
      <c r="FL131">
        <v>100.712639</v>
      </c>
      <c r="FM131">
        <v>136.557907</v>
      </c>
      <c r="FN131">
        <v>85.581519999999998</v>
      </c>
      <c r="FO131">
        <v>354.55883799999998</v>
      </c>
      <c r="FP131">
        <v>124.266884</v>
      </c>
      <c r="FQ131">
        <v>83.28904</v>
      </c>
      <c r="FR131">
        <v>36.474437999999999</v>
      </c>
      <c r="FS131">
        <v>98.737144000000001</v>
      </c>
      <c r="FT131">
        <v>5.2215379999999998</v>
      </c>
      <c r="FU131">
        <v>13.655144</v>
      </c>
      <c r="FV131">
        <v>413.08850100000001</v>
      </c>
      <c r="FW131">
        <v>86.441360000000003</v>
      </c>
      <c r="FX131">
        <v>167.76634200000001</v>
      </c>
      <c r="FY131">
        <v>63.068500999999998</v>
      </c>
      <c r="FZ131">
        <v>5.9422449999999998</v>
      </c>
      <c r="GA131">
        <v>243.43962099999999</v>
      </c>
      <c r="GB131">
        <v>672.77258300000005</v>
      </c>
      <c r="GC131">
        <v>666.59619099999998</v>
      </c>
      <c r="GD131">
        <v>1244.939331</v>
      </c>
      <c r="GE131">
        <v>69.246184999999997</v>
      </c>
      <c r="GF131">
        <v>353.64627100000001</v>
      </c>
      <c r="GG131">
        <v>393.07193000000001</v>
      </c>
      <c r="GH131">
        <v>633.60137899999995</v>
      </c>
      <c r="GI131">
        <v>809.10485800000004</v>
      </c>
      <c r="GJ131">
        <v>389.26602200000002</v>
      </c>
      <c r="GK131">
        <v>698.93518100000006</v>
      </c>
      <c r="GL131">
        <v>167.792496</v>
      </c>
      <c r="GM131">
        <v>368.674286</v>
      </c>
      <c r="GN131">
        <v>361.67257699999999</v>
      </c>
      <c r="GO131">
        <v>182.58474699999999</v>
      </c>
      <c r="GP131">
        <v>77.640625</v>
      </c>
      <c r="GQ131">
        <v>341.509277</v>
      </c>
      <c r="GR131">
        <v>432.13055400000002</v>
      </c>
      <c r="GS131">
        <v>875.38635299999999</v>
      </c>
      <c r="GT131">
        <v>306.635651</v>
      </c>
      <c r="GU131">
        <v>93.154076000000003</v>
      </c>
      <c r="GV131">
        <v>123.258667</v>
      </c>
      <c r="GW131">
        <v>0</v>
      </c>
      <c r="GX131">
        <v>29.282807999999999</v>
      </c>
      <c r="GY131">
        <v>230.06723</v>
      </c>
      <c r="GZ131">
        <v>0</v>
      </c>
      <c r="HA131">
        <v>38.315322999999999</v>
      </c>
      <c r="HB131">
        <v>11.872787000000001</v>
      </c>
      <c r="HC131">
        <v>99.396338999999998</v>
      </c>
      <c r="HD131">
        <v>1232.476318</v>
      </c>
      <c r="HE131">
        <v>549.60632299999997</v>
      </c>
      <c r="HF131">
        <v>3509.2685550000001</v>
      </c>
      <c r="HG131">
        <v>1406.599731</v>
      </c>
      <c r="HH131">
        <v>370.93383799999998</v>
      </c>
      <c r="HI131">
        <v>101.86056499999999</v>
      </c>
      <c r="HJ131">
        <v>143.72152700000001</v>
      </c>
      <c r="HK131">
        <v>302.28192100000001</v>
      </c>
      <c r="HL131">
        <v>300.14798000000002</v>
      </c>
      <c r="HM131">
        <v>682.86804199999995</v>
      </c>
      <c r="HN131">
        <v>98.680992000000003</v>
      </c>
      <c r="HO131">
        <v>724.94354199999998</v>
      </c>
      <c r="HP131">
        <v>415.93908699999997</v>
      </c>
      <c r="HQ131">
        <v>1673.5001219999999</v>
      </c>
      <c r="HR131">
        <v>888.59954800000003</v>
      </c>
      <c r="HS131">
        <v>1751.0161129999999</v>
      </c>
      <c r="HT131">
        <v>1786.947754</v>
      </c>
      <c r="HU131">
        <v>3.0305520000000001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90.877685999999997</v>
      </c>
      <c r="OK131">
        <v>0</v>
      </c>
      <c r="OL131">
        <v>14075.584961</v>
      </c>
      <c r="OM131">
        <v>0</v>
      </c>
      <c r="ON131">
        <v>0</v>
      </c>
      <c r="OO131">
        <v>0</v>
      </c>
      <c r="OP131">
        <v>0</v>
      </c>
      <c r="OQ131">
        <v>42087.194081000001</v>
      </c>
    </row>
    <row r="132" spans="1:407" x14ac:dyDescent="0.2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</row>
    <row r="133" spans="1:407" x14ac:dyDescent="0.2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0.61842200000000003</v>
      </c>
      <c r="EY133">
        <v>2.5846450000000001</v>
      </c>
      <c r="EZ133">
        <v>8.9406300000000005</v>
      </c>
      <c r="FA133">
        <v>8.8053570000000008</v>
      </c>
      <c r="FB133">
        <v>9.8052550000000007</v>
      </c>
      <c r="FC133">
        <v>0.48998000000000003</v>
      </c>
      <c r="FD133">
        <v>2.410237</v>
      </c>
      <c r="FE133">
        <v>4.7765630000000003</v>
      </c>
      <c r="FF133">
        <v>22.992194999999999</v>
      </c>
      <c r="FG133">
        <v>39.676853000000001</v>
      </c>
      <c r="FH133">
        <v>36.574191999999996</v>
      </c>
      <c r="FI133">
        <v>4.2653000000000003E-2</v>
      </c>
      <c r="FJ133">
        <v>1.741862</v>
      </c>
      <c r="FK133">
        <v>3.4887000000000001E-2</v>
      </c>
      <c r="FL133">
        <v>48.619522000000003</v>
      </c>
      <c r="FM133">
        <v>65.924003999999996</v>
      </c>
      <c r="FN133">
        <v>41.314895999999997</v>
      </c>
      <c r="FO133">
        <v>171.165009</v>
      </c>
      <c r="FP133">
        <v>59.990448000000001</v>
      </c>
      <c r="FQ133">
        <v>40.208190999999999</v>
      </c>
      <c r="FR133">
        <v>17.608212999999999</v>
      </c>
      <c r="FS133">
        <v>47.665840000000003</v>
      </c>
      <c r="FT133">
        <v>2.5207229999999998</v>
      </c>
      <c r="FU133">
        <v>6.5920880000000004</v>
      </c>
      <c r="FV133">
        <v>199.420502</v>
      </c>
      <c r="FW133">
        <v>41.729992000000003</v>
      </c>
      <c r="FX133">
        <v>80.990020999999999</v>
      </c>
      <c r="FY133">
        <v>30.446626999999999</v>
      </c>
      <c r="FZ133">
        <v>2.8686479999999999</v>
      </c>
      <c r="GA133">
        <v>117.52166699999999</v>
      </c>
      <c r="GB133">
        <v>324.78427099999999</v>
      </c>
      <c r="GC133">
        <v>321.80258199999997</v>
      </c>
      <c r="GD133">
        <v>601.00054899999998</v>
      </c>
      <c r="GE133">
        <v>33.428936</v>
      </c>
      <c r="GF133">
        <v>170.72447199999999</v>
      </c>
      <c r="GG133">
        <v>189.75740099999999</v>
      </c>
      <c r="GH133">
        <v>305.87417599999998</v>
      </c>
      <c r="GI133">
        <v>390.599335</v>
      </c>
      <c r="GJ133">
        <v>187.92008999999999</v>
      </c>
      <c r="GK133">
        <v>337.41439800000001</v>
      </c>
      <c r="GL133">
        <v>81.002646999999996</v>
      </c>
      <c r="GM133">
        <v>177.97932399999999</v>
      </c>
      <c r="GN133">
        <v>174.59921299999999</v>
      </c>
      <c r="GO133">
        <v>88.143683999999993</v>
      </c>
      <c r="GP133">
        <v>37.481392</v>
      </c>
      <c r="GQ133">
        <v>164.86526499999999</v>
      </c>
      <c r="GR133">
        <v>208.61312899999999</v>
      </c>
      <c r="GS133">
        <v>422.59704599999998</v>
      </c>
      <c r="GT133">
        <v>148.02986100000001</v>
      </c>
      <c r="GU133">
        <v>44.970585</v>
      </c>
      <c r="GV133">
        <v>59.503723000000001</v>
      </c>
      <c r="GW133">
        <v>0</v>
      </c>
      <c r="GX133">
        <v>14.136418000000001</v>
      </c>
      <c r="GY133">
        <v>111.066078</v>
      </c>
      <c r="GZ133">
        <v>0</v>
      </c>
      <c r="HA133">
        <v>18.496908000000001</v>
      </c>
      <c r="HB133">
        <v>5.7316469999999997</v>
      </c>
      <c r="HC133">
        <v>47.984070000000003</v>
      </c>
      <c r="HD133">
        <v>594.98400900000001</v>
      </c>
      <c r="HE133">
        <v>265.32516500000003</v>
      </c>
      <c r="HF133">
        <v>1694.116577</v>
      </c>
      <c r="HG133">
        <v>679.04290800000001</v>
      </c>
      <c r="HH133">
        <v>179.07011399999999</v>
      </c>
      <c r="HI133">
        <v>49.173687000000001</v>
      </c>
      <c r="HJ133">
        <v>69.382271000000003</v>
      </c>
      <c r="HK133">
        <v>145.92808500000001</v>
      </c>
      <c r="HL133">
        <v>144.89790300000001</v>
      </c>
      <c r="HM133">
        <v>329.65786700000001</v>
      </c>
      <c r="HN133">
        <v>47.638733000000002</v>
      </c>
      <c r="HO133">
        <v>349.97006199999998</v>
      </c>
      <c r="HP133">
        <v>200.79663099999999</v>
      </c>
      <c r="HQ133">
        <v>807.89038100000005</v>
      </c>
      <c r="HR133">
        <v>428.97579999999999</v>
      </c>
      <c r="HS133">
        <v>845.31158400000004</v>
      </c>
      <c r="HT133">
        <v>862.65777600000001</v>
      </c>
      <c r="HU133">
        <v>1.463014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43.871651</v>
      </c>
      <c r="OK133">
        <v>0</v>
      </c>
      <c r="OL133">
        <v>6795.0576170000004</v>
      </c>
      <c r="OM133">
        <v>0</v>
      </c>
      <c r="ON133">
        <v>0</v>
      </c>
      <c r="OO133">
        <v>0</v>
      </c>
      <c r="OP133">
        <v>0</v>
      </c>
      <c r="OQ133">
        <v>20317.799156000001</v>
      </c>
    </row>
    <row r="134" spans="1:407" x14ac:dyDescent="0.2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6.9216E-2</v>
      </c>
      <c r="EY134">
        <v>0.28928199999999998</v>
      </c>
      <c r="EZ134">
        <v>1.0006660000000001</v>
      </c>
      <c r="FA134">
        <v>0.98552499999999998</v>
      </c>
      <c r="FB134">
        <v>1.0974379999999999</v>
      </c>
      <c r="FC134">
        <v>5.484E-2</v>
      </c>
      <c r="FD134">
        <v>0.269762</v>
      </c>
      <c r="FE134">
        <v>0.534609</v>
      </c>
      <c r="FF134">
        <v>2.5733640000000002</v>
      </c>
      <c r="FG134">
        <v>4.4407680000000003</v>
      </c>
      <c r="FH134">
        <v>4.0935079999999999</v>
      </c>
      <c r="FI134">
        <v>4.7739999999999996E-3</v>
      </c>
      <c r="FJ134">
        <v>0.19495499999999999</v>
      </c>
      <c r="FK134">
        <v>3.9050000000000001E-3</v>
      </c>
      <c r="FL134">
        <v>5.441662</v>
      </c>
      <c r="FM134">
        <v>7.3784380000000001</v>
      </c>
      <c r="FN134">
        <v>4.624104</v>
      </c>
      <c r="FO134">
        <v>19.15737</v>
      </c>
      <c r="FP134">
        <v>6.714334</v>
      </c>
      <c r="FQ134">
        <v>4.5002370000000003</v>
      </c>
      <c r="FR134">
        <v>1.9707710000000001</v>
      </c>
      <c r="FS134">
        <v>5.3349229999999999</v>
      </c>
      <c r="FT134">
        <v>0.28212799999999999</v>
      </c>
      <c r="FU134">
        <v>0.73780900000000005</v>
      </c>
      <c r="FV134">
        <v>22.31982</v>
      </c>
      <c r="FW134">
        <v>4.6705620000000003</v>
      </c>
      <c r="FX134">
        <v>9.0646780000000007</v>
      </c>
      <c r="FY134">
        <v>3.4076900000000001</v>
      </c>
      <c r="FZ134">
        <v>0.32106899999999999</v>
      </c>
      <c r="GA134">
        <v>13.153423999999999</v>
      </c>
      <c r="GB134">
        <v>36.350960000000001</v>
      </c>
      <c r="GC134">
        <v>36.017238999999996</v>
      </c>
      <c r="GD134">
        <v>67.266022000000007</v>
      </c>
      <c r="GE134">
        <v>3.7414800000000001</v>
      </c>
      <c r="GF134">
        <v>19.108063000000001</v>
      </c>
      <c r="GG134">
        <v>21.238292999999999</v>
      </c>
      <c r="GH134">
        <v>34.234478000000003</v>
      </c>
      <c r="GI134">
        <v>43.717201000000003</v>
      </c>
      <c r="GJ134">
        <v>21.032654000000001</v>
      </c>
      <c r="GK134">
        <v>37.764564999999997</v>
      </c>
      <c r="GL134">
        <v>9.0660919999999994</v>
      </c>
      <c r="GM134">
        <v>19.92005</v>
      </c>
      <c r="GN134">
        <v>19.541737000000001</v>
      </c>
      <c r="GO134">
        <v>9.8653399999999998</v>
      </c>
      <c r="GP134">
        <v>4.1950450000000004</v>
      </c>
      <c r="GQ134">
        <v>18.452279999999998</v>
      </c>
      <c r="GR134">
        <v>23.348690000000001</v>
      </c>
      <c r="GS134">
        <v>47.298496</v>
      </c>
      <c r="GT134">
        <v>16.568004999999999</v>
      </c>
      <c r="GU134">
        <v>5.0332610000000004</v>
      </c>
      <c r="GV134">
        <v>6.659859</v>
      </c>
      <c r="GW134">
        <v>0</v>
      </c>
      <c r="GX134">
        <v>1.5821959999999999</v>
      </c>
      <c r="GY134">
        <v>12.430892999999999</v>
      </c>
      <c r="GZ134">
        <v>0</v>
      </c>
      <c r="HA134">
        <v>2.0702370000000001</v>
      </c>
      <c r="HB134">
        <v>0.64150499999999999</v>
      </c>
      <c r="HC134">
        <v>5.3705400000000001</v>
      </c>
      <c r="HD134">
        <v>66.592628000000005</v>
      </c>
      <c r="HE134">
        <v>29.696093000000001</v>
      </c>
      <c r="HF134">
        <v>189.61128199999999</v>
      </c>
      <c r="HG134">
        <v>76.000786000000005</v>
      </c>
      <c r="HH134">
        <v>20.042134999999998</v>
      </c>
      <c r="HI134">
        <v>5.5036860000000001</v>
      </c>
      <c r="HJ134">
        <v>7.7655000000000003</v>
      </c>
      <c r="HK134">
        <v>16.332765999999999</v>
      </c>
      <c r="HL134">
        <v>16.217464</v>
      </c>
      <c r="HM134">
        <v>36.896431</v>
      </c>
      <c r="HN134">
        <v>5.3318890000000003</v>
      </c>
      <c r="HO134">
        <v>39.169837999999999</v>
      </c>
      <c r="HP134">
        <v>22.473841</v>
      </c>
      <c r="HQ134">
        <v>90.421836999999996</v>
      </c>
      <c r="HR134">
        <v>48.012428</v>
      </c>
      <c r="HS134">
        <v>94.610146</v>
      </c>
      <c r="HT134">
        <v>96.551590000000004</v>
      </c>
      <c r="HU134">
        <v>0.163745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4.9102639999999997</v>
      </c>
      <c r="OK134">
        <v>0</v>
      </c>
      <c r="OL134">
        <v>760.52587900000003</v>
      </c>
      <c r="OM134">
        <v>0</v>
      </c>
      <c r="ON134">
        <v>0</v>
      </c>
      <c r="OO134">
        <v>0</v>
      </c>
      <c r="OP134">
        <v>0</v>
      </c>
      <c r="OQ134">
        <v>2274.0370370000001</v>
      </c>
    </row>
    <row r="135" spans="1:407" x14ac:dyDescent="0.2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3.9864470000000001</v>
      </c>
      <c r="EY135">
        <v>16.641345999999999</v>
      </c>
      <c r="EZ135">
        <v>66.444503999999995</v>
      </c>
      <c r="FA135">
        <v>61.040436</v>
      </c>
      <c r="FB135">
        <v>63.196930000000002</v>
      </c>
      <c r="FC135">
        <v>3.5781290000000001</v>
      </c>
      <c r="FD135">
        <v>16.915310000000002</v>
      </c>
      <c r="FE135">
        <v>3.6427619999999998</v>
      </c>
      <c r="FF135">
        <v>4.628603</v>
      </c>
      <c r="FG135">
        <v>1.383286</v>
      </c>
      <c r="FH135">
        <v>1.506094</v>
      </c>
      <c r="FI135">
        <v>6.574E-3</v>
      </c>
      <c r="FJ135">
        <v>4.914288</v>
      </c>
      <c r="FK135">
        <v>6.5886E-2</v>
      </c>
      <c r="FL135">
        <v>7.3403080000000003</v>
      </c>
      <c r="FM135">
        <v>62.251747000000002</v>
      </c>
      <c r="FN135">
        <v>18.455121999999999</v>
      </c>
      <c r="FO135">
        <v>395.64453099999997</v>
      </c>
      <c r="FP135">
        <v>186.81199599999999</v>
      </c>
      <c r="FQ135">
        <v>82.670876000000007</v>
      </c>
      <c r="FR135">
        <v>275.60409499999997</v>
      </c>
      <c r="FS135">
        <v>274.79800399999999</v>
      </c>
      <c r="FT135">
        <v>13.211978999999999</v>
      </c>
      <c r="FU135">
        <v>508.54705799999999</v>
      </c>
      <c r="FV135">
        <v>1791.6354980000001</v>
      </c>
      <c r="FW135">
        <v>349.75668300000001</v>
      </c>
      <c r="FX135">
        <v>155.98519899999999</v>
      </c>
      <c r="FY135">
        <v>79.096100000000007</v>
      </c>
      <c r="FZ135">
        <v>10.702684</v>
      </c>
      <c r="GA135">
        <v>234.71748400000001</v>
      </c>
      <c r="GB135">
        <v>1722.413452</v>
      </c>
      <c r="GC135">
        <v>295.60717799999998</v>
      </c>
      <c r="GD135">
        <v>803.41546600000004</v>
      </c>
      <c r="GE135">
        <v>210.94596899999999</v>
      </c>
      <c r="GF135">
        <v>1038.7810059999999</v>
      </c>
      <c r="GG135">
        <v>1745.1370850000001</v>
      </c>
      <c r="GH135">
        <v>2098.1064449999999</v>
      </c>
      <c r="GI135">
        <v>781.21392800000001</v>
      </c>
      <c r="GJ135">
        <v>780.68719499999997</v>
      </c>
      <c r="GK135">
        <v>572.48345900000004</v>
      </c>
      <c r="GL135">
        <v>352.033051</v>
      </c>
      <c r="GM135">
        <v>422.80535900000001</v>
      </c>
      <c r="GN135">
        <v>597.895081</v>
      </c>
      <c r="GO135">
        <v>248.98959400000001</v>
      </c>
      <c r="GP135">
        <v>197.112122</v>
      </c>
      <c r="GQ135">
        <v>0</v>
      </c>
      <c r="GR135">
        <v>0</v>
      </c>
      <c r="GS135">
        <v>0</v>
      </c>
      <c r="GT135">
        <v>13640.477539</v>
      </c>
      <c r="GU135">
        <v>0</v>
      </c>
      <c r="GV135">
        <v>0</v>
      </c>
      <c r="GW135">
        <v>0</v>
      </c>
      <c r="GX135">
        <v>0</v>
      </c>
      <c r="GY135">
        <v>20529.287109000001</v>
      </c>
      <c r="GZ135">
        <v>0</v>
      </c>
      <c r="HA135">
        <v>0</v>
      </c>
      <c r="HB135">
        <v>0</v>
      </c>
      <c r="HC135">
        <v>1744.4068600000001</v>
      </c>
      <c r="HD135">
        <v>379.03024299999998</v>
      </c>
      <c r="HE135">
        <v>96.177047999999999</v>
      </c>
      <c r="HF135">
        <v>1182.209595</v>
      </c>
      <c r="HG135">
        <v>2232.4179690000001</v>
      </c>
      <c r="HH135">
        <v>662.20165999999995</v>
      </c>
      <c r="HI135">
        <v>181.920502</v>
      </c>
      <c r="HJ135">
        <v>172.27015700000001</v>
      </c>
      <c r="HK135">
        <v>56.583835999999998</v>
      </c>
      <c r="HL135">
        <v>136.64073200000001</v>
      </c>
      <c r="HM135">
        <v>235.18554700000001</v>
      </c>
      <c r="HN135">
        <v>34.412185999999998</v>
      </c>
      <c r="HO135">
        <v>341.73111</v>
      </c>
      <c r="HP135">
        <v>530.02246100000002</v>
      </c>
      <c r="HQ135">
        <v>1328.1604</v>
      </c>
      <c r="HR135">
        <v>1097.0458980000001</v>
      </c>
      <c r="HS135">
        <v>2111.1376949999999</v>
      </c>
      <c r="HT135">
        <v>3705.7924800000001</v>
      </c>
      <c r="HU135">
        <v>3.3415400000000002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8451.5136719999991</v>
      </c>
      <c r="OK135">
        <v>0</v>
      </c>
      <c r="OL135">
        <v>25261.216797000001</v>
      </c>
      <c r="OM135">
        <v>0</v>
      </c>
      <c r="ON135">
        <v>0</v>
      </c>
      <c r="OO135">
        <v>0</v>
      </c>
      <c r="OP135">
        <v>0</v>
      </c>
      <c r="OQ135">
        <v>100675.989382</v>
      </c>
    </row>
    <row r="136" spans="1:407" x14ac:dyDescent="0.2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14.864337000000001</v>
      </c>
      <c r="EY136">
        <v>53.467936999999999</v>
      </c>
      <c r="EZ136">
        <v>364.66186499999998</v>
      </c>
      <c r="FA136">
        <v>313.33090199999998</v>
      </c>
      <c r="FB136">
        <v>383.74173000000002</v>
      </c>
      <c r="FC136">
        <v>3.3124220000000002</v>
      </c>
      <c r="FD136">
        <v>63.223998999999999</v>
      </c>
      <c r="FE136">
        <v>11.092803999999999</v>
      </c>
      <c r="FF136">
        <v>155.60708600000001</v>
      </c>
      <c r="FG136">
        <v>178.116714</v>
      </c>
      <c r="FH136">
        <v>122.86595199999999</v>
      </c>
      <c r="FI136">
        <v>0.25631700000000002</v>
      </c>
      <c r="FJ136">
        <v>110.453789</v>
      </c>
      <c r="FK136">
        <v>4.6117610000000004</v>
      </c>
      <c r="FL136">
        <v>54.40934</v>
      </c>
      <c r="FM136">
        <v>159.36357100000001</v>
      </c>
      <c r="FN136">
        <v>20.162732999999999</v>
      </c>
      <c r="FO136">
        <v>52.694358999999999</v>
      </c>
      <c r="FP136">
        <v>405.45556599999998</v>
      </c>
      <c r="FQ136">
        <v>232.12773100000001</v>
      </c>
      <c r="FR136">
        <v>32.166865999999999</v>
      </c>
      <c r="FS136">
        <v>61.372081999999999</v>
      </c>
      <c r="FT136">
        <v>9.0695829999999997</v>
      </c>
      <c r="FU136">
        <v>78.042664000000002</v>
      </c>
      <c r="FV136">
        <v>774.526794</v>
      </c>
      <c r="FW136">
        <v>408.20614599999999</v>
      </c>
      <c r="FX136">
        <v>436.22030599999999</v>
      </c>
      <c r="FY136">
        <v>50.577804999999998</v>
      </c>
      <c r="FZ136">
        <v>60.245209000000003</v>
      </c>
      <c r="GA136">
        <v>1500.137939</v>
      </c>
      <c r="GB136">
        <v>1999.19751</v>
      </c>
      <c r="GC136">
        <v>641.057861</v>
      </c>
      <c r="GD136">
        <v>876.93249500000002</v>
      </c>
      <c r="GE136">
        <v>182.05905200000001</v>
      </c>
      <c r="GF136">
        <v>734.37756300000001</v>
      </c>
      <c r="GG136">
        <v>455.98297100000002</v>
      </c>
      <c r="GH136">
        <v>1752.1191409999999</v>
      </c>
      <c r="GI136">
        <v>756.39221199999997</v>
      </c>
      <c r="GJ136">
        <v>1211.0714109999999</v>
      </c>
      <c r="GK136">
        <v>157.785202</v>
      </c>
      <c r="GL136">
        <v>86.898574999999994</v>
      </c>
      <c r="GM136">
        <v>147.59948700000001</v>
      </c>
      <c r="GN136">
        <v>175.42250100000001</v>
      </c>
      <c r="GO136">
        <v>134.323227</v>
      </c>
      <c r="GP136">
        <v>136.40557899999999</v>
      </c>
      <c r="GQ136">
        <v>1001.435608</v>
      </c>
      <c r="GR136">
        <v>655.93457000000001</v>
      </c>
      <c r="GS136">
        <v>734.55291699999998</v>
      </c>
      <c r="GT136">
        <v>106.05976099999999</v>
      </c>
      <c r="GU136">
        <v>153.52061499999999</v>
      </c>
      <c r="GV136">
        <v>47.797801999999997</v>
      </c>
      <c r="GW136">
        <v>0</v>
      </c>
      <c r="GX136">
        <v>32.056922999999998</v>
      </c>
      <c r="GY136">
        <v>82.090187</v>
      </c>
      <c r="GZ136">
        <v>0</v>
      </c>
      <c r="HA136">
        <v>67.395103000000006</v>
      </c>
      <c r="HB136">
        <v>9.5974599999999999</v>
      </c>
      <c r="HC136">
        <v>643.75891100000001</v>
      </c>
      <c r="HD136">
        <v>17078.957031000002</v>
      </c>
      <c r="HE136">
        <v>1655.5042719999999</v>
      </c>
      <c r="HF136">
        <v>8249.7392579999996</v>
      </c>
      <c r="HG136">
        <v>21513.496093999998</v>
      </c>
      <c r="HH136">
        <v>3180.1967770000001</v>
      </c>
      <c r="HI136">
        <v>168.12507600000001</v>
      </c>
      <c r="HJ136">
        <v>102.180161</v>
      </c>
      <c r="HK136">
        <v>1643.281616</v>
      </c>
      <c r="HL136">
        <v>3456.3403320000002</v>
      </c>
      <c r="HM136">
        <v>11749.474609000001</v>
      </c>
      <c r="HN136">
        <v>2244.672607</v>
      </c>
      <c r="HO136">
        <v>2340.633057</v>
      </c>
      <c r="HP136">
        <v>1789.9582519999999</v>
      </c>
      <c r="HQ136">
        <v>5922.9799800000001</v>
      </c>
      <c r="HR136">
        <v>23188.753906000002</v>
      </c>
      <c r="HS136">
        <v>12096.884765999999</v>
      </c>
      <c r="HT136">
        <v>19829.097656000002</v>
      </c>
      <c r="HU136">
        <v>2888.938721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2138.491943</v>
      </c>
      <c r="OK136">
        <v>0</v>
      </c>
      <c r="OL136">
        <v>176216.78125</v>
      </c>
      <c r="OM136">
        <v>0</v>
      </c>
      <c r="ON136">
        <v>0</v>
      </c>
      <c r="OO136">
        <v>17663.779297000001</v>
      </c>
      <c r="OP136">
        <v>27.231231999999999</v>
      </c>
      <c r="OQ136">
        <v>354241.70884799998</v>
      </c>
    </row>
    <row r="137" spans="1:407" x14ac:dyDescent="0.2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77.492867000000004</v>
      </c>
      <c r="EY137">
        <v>322.06414799999999</v>
      </c>
      <c r="EZ137">
        <v>1303.5361330000001</v>
      </c>
      <c r="FA137">
        <v>932.61859100000004</v>
      </c>
      <c r="FB137">
        <v>1138.7951660000001</v>
      </c>
      <c r="FC137">
        <v>45.434040000000003</v>
      </c>
      <c r="FD137">
        <v>157.603104</v>
      </c>
      <c r="FE137">
        <v>181.994888</v>
      </c>
      <c r="FF137">
        <v>1580.640991</v>
      </c>
      <c r="FG137">
        <v>733.00390600000003</v>
      </c>
      <c r="FH137">
        <v>864.30310099999997</v>
      </c>
      <c r="FI137">
        <v>2.703481</v>
      </c>
      <c r="FJ137">
        <v>359.79061899999999</v>
      </c>
      <c r="FK137">
        <v>546.15173300000004</v>
      </c>
      <c r="FL137">
        <v>412.57251000000002</v>
      </c>
      <c r="FM137">
        <v>11484.408203000001</v>
      </c>
      <c r="FN137">
        <v>1513.9754640000001</v>
      </c>
      <c r="FO137">
        <v>812.78716999999995</v>
      </c>
      <c r="FP137">
        <v>638.47314500000005</v>
      </c>
      <c r="FQ137">
        <v>446.76629600000001</v>
      </c>
      <c r="FR137">
        <v>182.030045</v>
      </c>
      <c r="FS137">
        <v>555.80706799999996</v>
      </c>
      <c r="FT137">
        <v>32.145836000000003</v>
      </c>
      <c r="FU137">
        <v>210.56230199999999</v>
      </c>
      <c r="FV137">
        <v>3306.8054200000001</v>
      </c>
      <c r="FW137">
        <v>941.462219</v>
      </c>
      <c r="FX137">
        <v>1544.1766359999999</v>
      </c>
      <c r="FY137">
        <v>783.90637200000003</v>
      </c>
      <c r="FZ137">
        <v>148.99757399999999</v>
      </c>
      <c r="GA137">
        <v>1547.703491</v>
      </c>
      <c r="GB137">
        <v>4839.2358400000003</v>
      </c>
      <c r="GC137">
        <v>2104.578857</v>
      </c>
      <c r="GD137">
        <v>6334.716797</v>
      </c>
      <c r="GE137">
        <v>789.87768600000004</v>
      </c>
      <c r="GF137">
        <v>2999.1552729999999</v>
      </c>
      <c r="GG137">
        <v>1539.3045649999999</v>
      </c>
      <c r="GH137">
        <v>1984.251221</v>
      </c>
      <c r="GI137">
        <v>1393.843018</v>
      </c>
      <c r="GJ137">
        <v>3387.7316890000002</v>
      </c>
      <c r="GK137">
        <v>11456.278319999999</v>
      </c>
      <c r="GL137">
        <v>2199.0383299999999</v>
      </c>
      <c r="GM137">
        <v>4310.2890630000002</v>
      </c>
      <c r="GN137">
        <v>3782.6267090000001</v>
      </c>
      <c r="GO137">
        <v>2380.4409179999998</v>
      </c>
      <c r="GP137">
        <v>1431.064697</v>
      </c>
      <c r="GQ137">
        <v>10855.303711</v>
      </c>
      <c r="GR137">
        <v>7110.1655270000001</v>
      </c>
      <c r="GS137">
        <v>7962.3662109999996</v>
      </c>
      <c r="GT137">
        <v>1149.661621</v>
      </c>
      <c r="GU137">
        <v>1664.1251219999999</v>
      </c>
      <c r="GV137">
        <v>518.11651600000005</v>
      </c>
      <c r="GW137">
        <v>0</v>
      </c>
      <c r="GX137">
        <v>347.489105</v>
      </c>
      <c r="GY137">
        <v>889.83752400000003</v>
      </c>
      <c r="GZ137">
        <v>0</v>
      </c>
      <c r="HA137">
        <v>730.54656999999997</v>
      </c>
      <c r="HB137">
        <v>104.03424800000001</v>
      </c>
      <c r="HC137">
        <v>20065.263672000001</v>
      </c>
      <c r="HD137">
        <v>33178.175780999998</v>
      </c>
      <c r="HE137">
        <v>4819.0859380000002</v>
      </c>
      <c r="HF137">
        <v>38939.929687999997</v>
      </c>
      <c r="HG137">
        <v>7780.8754879999997</v>
      </c>
      <c r="HH137">
        <v>9963.5683590000008</v>
      </c>
      <c r="HI137">
        <v>2165.9692380000001</v>
      </c>
      <c r="HJ137">
        <v>709.81066899999996</v>
      </c>
      <c r="HK137">
        <v>10152.446289</v>
      </c>
      <c r="HL137">
        <v>8752.8535159999992</v>
      </c>
      <c r="HM137">
        <v>9145.3652340000008</v>
      </c>
      <c r="HN137">
        <v>3264.6271969999998</v>
      </c>
      <c r="HO137">
        <v>28915.783202999999</v>
      </c>
      <c r="HP137">
        <v>5644.2006840000004</v>
      </c>
      <c r="HQ137">
        <v>13217.75</v>
      </c>
      <c r="HR137">
        <v>86051.578125</v>
      </c>
      <c r="HS137">
        <v>45664.71875</v>
      </c>
      <c r="HT137">
        <v>36125.660155999998</v>
      </c>
      <c r="HU137">
        <v>87617.453125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9110.6171880000002</v>
      </c>
      <c r="OK137">
        <v>0</v>
      </c>
      <c r="OL137">
        <v>1151.5471190000001</v>
      </c>
      <c r="OM137">
        <v>0</v>
      </c>
      <c r="ON137">
        <v>0</v>
      </c>
      <c r="OO137">
        <v>27.297478000000002</v>
      </c>
      <c r="OP137">
        <v>1562118.5</v>
      </c>
      <c r="OQ137">
        <v>2139655.8685550001</v>
      </c>
    </row>
    <row r="138" spans="1:407" x14ac:dyDescent="0.2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167.008026</v>
      </c>
      <c r="EY138">
        <v>552.82885699999997</v>
      </c>
      <c r="EZ138">
        <v>2726.7531739999999</v>
      </c>
      <c r="FA138">
        <v>3682.226318</v>
      </c>
      <c r="FB138">
        <v>2242.1945799999999</v>
      </c>
      <c r="FC138">
        <v>80.749283000000005</v>
      </c>
      <c r="FD138">
        <v>257.31915300000003</v>
      </c>
      <c r="FE138">
        <v>342.77407799999997</v>
      </c>
      <c r="FF138">
        <v>4374.0629879999997</v>
      </c>
      <c r="FG138">
        <v>2563.4377439999998</v>
      </c>
      <c r="FH138">
        <v>4145.8564450000003</v>
      </c>
      <c r="FI138">
        <v>7.6305680000000002</v>
      </c>
      <c r="FJ138">
        <v>657.41369599999996</v>
      </c>
      <c r="FK138">
        <v>207.05197100000001</v>
      </c>
      <c r="FL138">
        <v>2877.3852539999998</v>
      </c>
      <c r="FM138">
        <v>5618.5229490000002</v>
      </c>
      <c r="FN138">
        <v>961.95245399999999</v>
      </c>
      <c r="FO138">
        <v>1534.39978</v>
      </c>
      <c r="FP138">
        <v>6066.5981449999999</v>
      </c>
      <c r="FQ138">
        <v>3105.2368160000001</v>
      </c>
      <c r="FR138">
        <v>5174.4130859999996</v>
      </c>
      <c r="FS138">
        <v>7482.1284180000002</v>
      </c>
      <c r="FT138">
        <v>652.84722899999997</v>
      </c>
      <c r="FU138">
        <v>1530.8967290000001</v>
      </c>
      <c r="FV138">
        <v>33433.878905999998</v>
      </c>
      <c r="FW138">
        <v>10460.345703000001</v>
      </c>
      <c r="FX138">
        <v>10054.602539</v>
      </c>
      <c r="FY138">
        <v>6083.5166019999997</v>
      </c>
      <c r="FZ138">
        <v>804.66308600000002</v>
      </c>
      <c r="GA138">
        <v>22216.460938</v>
      </c>
      <c r="GB138">
        <v>22632.6875</v>
      </c>
      <c r="GC138">
        <v>7645.7084960000002</v>
      </c>
      <c r="GD138">
        <v>29819.392577999999</v>
      </c>
      <c r="GE138">
        <v>9917.3544920000004</v>
      </c>
      <c r="GF138">
        <v>20377.404297000001</v>
      </c>
      <c r="GG138">
        <v>7568.5966799999997</v>
      </c>
      <c r="GH138">
        <v>17375.943359000001</v>
      </c>
      <c r="GI138">
        <v>17232.365234000001</v>
      </c>
      <c r="GJ138">
        <v>26083.496093999998</v>
      </c>
      <c r="GK138">
        <v>102082.570312</v>
      </c>
      <c r="GL138">
        <v>23205.386718999998</v>
      </c>
      <c r="GM138">
        <v>48222.585937999997</v>
      </c>
      <c r="GN138">
        <v>77613.15625</v>
      </c>
      <c r="GO138">
        <v>13280.438477</v>
      </c>
      <c r="GP138">
        <v>24596.744140999999</v>
      </c>
      <c r="GQ138">
        <v>1570.022217</v>
      </c>
      <c r="GR138">
        <v>1028.3558350000001</v>
      </c>
      <c r="GS138">
        <v>1151.611328</v>
      </c>
      <c r="GT138">
        <v>166.27752699999999</v>
      </c>
      <c r="GU138">
        <v>240.685303</v>
      </c>
      <c r="GV138">
        <v>74.936058000000003</v>
      </c>
      <c r="GW138">
        <v>0</v>
      </c>
      <c r="GX138">
        <v>50.257927000000002</v>
      </c>
      <c r="GY138">
        <v>128.6987</v>
      </c>
      <c r="GZ138">
        <v>0</v>
      </c>
      <c r="HA138">
        <v>105.660149</v>
      </c>
      <c r="HB138">
        <v>15.04664</v>
      </c>
      <c r="HC138">
        <v>1661.8050539999999</v>
      </c>
      <c r="HD138">
        <v>4633.7416990000002</v>
      </c>
      <c r="HE138">
        <v>144897.640625</v>
      </c>
      <c r="HF138">
        <v>41720.910155999998</v>
      </c>
      <c r="HG138">
        <v>98592.132811999996</v>
      </c>
      <c r="HH138">
        <v>24205.636718999998</v>
      </c>
      <c r="HI138">
        <v>931.17968800000006</v>
      </c>
      <c r="HJ138">
        <v>3153.3530270000001</v>
      </c>
      <c r="HK138">
        <v>6091.4184569999998</v>
      </c>
      <c r="HL138">
        <v>42567.648437999997</v>
      </c>
      <c r="HM138">
        <v>10035.715819999999</v>
      </c>
      <c r="HN138">
        <v>8125.3706050000001</v>
      </c>
      <c r="HO138">
        <v>5375.1171880000002</v>
      </c>
      <c r="HP138">
        <v>52795.933594000002</v>
      </c>
      <c r="HQ138">
        <v>123685.023438</v>
      </c>
      <c r="HR138">
        <v>11388.927734000001</v>
      </c>
      <c r="HS138">
        <v>11576.708008</v>
      </c>
      <c r="HT138">
        <v>67177.984375</v>
      </c>
      <c r="HU138">
        <v>3341.9245609999998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16327.583008</v>
      </c>
      <c r="OK138">
        <v>0</v>
      </c>
      <c r="OL138">
        <v>1168220.125</v>
      </c>
      <c r="OM138">
        <v>0</v>
      </c>
      <c r="ON138">
        <v>0</v>
      </c>
      <c r="OO138">
        <v>8.8308739999999997</v>
      </c>
      <c r="OP138">
        <v>252461.375</v>
      </c>
      <c r="OQ138">
        <v>2691226.6236450002</v>
      </c>
    </row>
    <row r="139" spans="1:407" x14ac:dyDescent="0.2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3.1390099999999999</v>
      </c>
      <c r="EY139">
        <v>158.515625</v>
      </c>
      <c r="EZ139">
        <v>656.00683600000002</v>
      </c>
      <c r="FA139">
        <v>84.269042999999996</v>
      </c>
      <c r="FB139">
        <v>343.89910900000001</v>
      </c>
      <c r="FC139">
        <v>3.2663859999999998</v>
      </c>
      <c r="FD139">
        <v>247.49783300000001</v>
      </c>
      <c r="FE139">
        <v>1.1254729999999999</v>
      </c>
      <c r="FF139">
        <v>78.642830000000004</v>
      </c>
      <c r="FG139">
        <v>24.977608</v>
      </c>
      <c r="FH139">
        <v>35.551037000000001</v>
      </c>
      <c r="FI139">
        <v>0.355684</v>
      </c>
      <c r="FJ139">
        <v>30.123676</v>
      </c>
      <c r="FK139">
        <v>9.4836980000000004</v>
      </c>
      <c r="FL139">
        <v>1056.4155270000001</v>
      </c>
      <c r="FM139">
        <v>190.517212</v>
      </c>
      <c r="FN139">
        <v>42.999592</v>
      </c>
      <c r="FO139">
        <v>330.13729899999998</v>
      </c>
      <c r="FP139">
        <v>187.05526699999999</v>
      </c>
      <c r="FQ139">
        <v>38.332332999999998</v>
      </c>
      <c r="FR139">
        <v>27.062078</v>
      </c>
      <c r="FS139">
        <v>47.283740999999999</v>
      </c>
      <c r="FT139">
        <v>2.389027</v>
      </c>
      <c r="FU139">
        <v>9.5088790000000003</v>
      </c>
      <c r="FV139">
        <v>1417.4194339999999</v>
      </c>
      <c r="FW139">
        <v>268.682526</v>
      </c>
      <c r="FX139">
        <v>554.25494400000002</v>
      </c>
      <c r="FY139">
        <v>180.214066</v>
      </c>
      <c r="FZ139">
        <v>30.056978000000001</v>
      </c>
      <c r="GA139">
        <v>478.40734900000001</v>
      </c>
      <c r="GB139">
        <v>427.28478999999999</v>
      </c>
      <c r="GC139">
        <v>499.68862899999999</v>
      </c>
      <c r="GD139">
        <v>2032.6323239999999</v>
      </c>
      <c r="GE139">
        <v>141.20034799999999</v>
      </c>
      <c r="GF139">
        <v>521.76586899999995</v>
      </c>
      <c r="GG139">
        <v>387.011169</v>
      </c>
      <c r="GH139">
        <v>674.569885</v>
      </c>
      <c r="GI139">
        <v>742.43933100000004</v>
      </c>
      <c r="GJ139">
        <v>1003.018616</v>
      </c>
      <c r="GK139">
        <v>3721.3540039999998</v>
      </c>
      <c r="GL139">
        <v>430.91461199999998</v>
      </c>
      <c r="GM139">
        <v>1561.9254149999999</v>
      </c>
      <c r="GN139">
        <v>2120.2395019999999</v>
      </c>
      <c r="GO139">
        <v>202.55308500000001</v>
      </c>
      <c r="GP139">
        <v>1459.1385499999999</v>
      </c>
      <c r="GQ139">
        <v>119.932076</v>
      </c>
      <c r="GR139">
        <v>78.554801999999995</v>
      </c>
      <c r="GS139">
        <v>87.970161000000004</v>
      </c>
      <c r="GT139">
        <v>12.701744</v>
      </c>
      <c r="GU139">
        <v>18.385645</v>
      </c>
      <c r="GV139">
        <v>5.724278</v>
      </c>
      <c r="GW139">
        <v>0</v>
      </c>
      <c r="GX139">
        <v>3.8391459999999999</v>
      </c>
      <c r="GY139">
        <v>9.8311379999999993</v>
      </c>
      <c r="GZ139">
        <v>0</v>
      </c>
      <c r="HA139">
        <v>8.0712510000000002</v>
      </c>
      <c r="HB139">
        <v>1.1493930000000001</v>
      </c>
      <c r="HC139">
        <v>3.0791949999999999</v>
      </c>
      <c r="HD139">
        <v>639.09350600000005</v>
      </c>
      <c r="HE139">
        <v>1556.4041749999999</v>
      </c>
      <c r="HF139">
        <v>14528.295898</v>
      </c>
      <c r="HG139">
        <v>5551.1772460000002</v>
      </c>
      <c r="HH139">
        <v>373.65713499999998</v>
      </c>
      <c r="HI139">
        <v>43.463383</v>
      </c>
      <c r="HJ139">
        <v>951.52752699999996</v>
      </c>
      <c r="HK139">
        <v>4109.1181640000004</v>
      </c>
      <c r="HL139">
        <v>5163.1064450000003</v>
      </c>
      <c r="HM139">
        <v>11017.971680000001</v>
      </c>
      <c r="HN139">
        <v>6740.6411129999997</v>
      </c>
      <c r="HO139">
        <v>2036.5323490000001</v>
      </c>
      <c r="HP139">
        <v>18407.210938</v>
      </c>
      <c r="HQ139">
        <v>30323.433593999998</v>
      </c>
      <c r="HR139">
        <v>3547.0522460000002</v>
      </c>
      <c r="HS139">
        <v>6330.1289059999999</v>
      </c>
      <c r="HT139">
        <v>12281.345703000001</v>
      </c>
      <c r="HU139">
        <v>8.9296249999999997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9533.8173829999996</v>
      </c>
      <c r="OK139">
        <v>0</v>
      </c>
      <c r="OL139">
        <v>750509.9375</v>
      </c>
      <c r="OM139">
        <v>0</v>
      </c>
      <c r="ON139">
        <v>0</v>
      </c>
      <c r="OO139">
        <v>163.683121</v>
      </c>
      <c r="OP139">
        <v>89.322388000000004</v>
      </c>
      <c r="OQ139">
        <v>906718.41507999995</v>
      </c>
    </row>
    <row r="140" spans="1:407" x14ac:dyDescent="0.2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65.540985000000006</v>
      </c>
      <c r="EY140">
        <v>206.12780799999999</v>
      </c>
      <c r="EZ140">
        <v>894.80731200000002</v>
      </c>
      <c r="FA140">
        <v>892.02960199999995</v>
      </c>
      <c r="FB140">
        <v>431.85025000000002</v>
      </c>
      <c r="FC140">
        <v>23.062811</v>
      </c>
      <c r="FD140">
        <v>57.922012000000002</v>
      </c>
      <c r="FE140">
        <v>107.96196</v>
      </c>
      <c r="FF140">
        <v>2805.2861330000001</v>
      </c>
      <c r="FG140">
        <v>2411.7749020000001</v>
      </c>
      <c r="FH140">
        <v>2649.1760250000002</v>
      </c>
      <c r="FI140">
        <v>4.5156270000000003</v>
      </c>
      <c r="FJ140">
        <v>178.728882</v>
      </c>
      <c r="FK140">
        <v>154.29255699999999</v>
      </c>
      <c r="FL140">
        <v>4354.5517579999996</v>
      </c>
      <c r="FM140">
        <v>7615.9101559999999</v>
      </c>
      <c r="FN140">
        <v>758.85723900000005</v>
      </c>
      <c r="FO140">
        <v>1237.924561</v>
      </c>
      <c r="FP140">
        <v>1923.5905760000001</v>
      </c>
      <c r="FQ140">
        <v>686.34893799999998</v>
      </c>
      <c r="FR140">
        <v>762.80071999999996</v>
      </c>
      <c r="FS140">
        <v>816.04815699999995</v>
      </c>
      <c r="FT140">
        <v>246.71369899999999</v>
      </c>
      <c r="FU140">
        <v>1496.364746</v>
      </c>
      <c r="FV140">
        <v>11189.943359000001</v>
      </c>
      <c r="FW140">
        <v>3104.2683109999998</v>
      </c>
      <c r="FX140">
        <v>2576.0805660000001</v>
      </c>
      <c r="FY140">
        <v>1029.884155</v>
      </c>
      <c r="FZ140">
        <v>180.45024100000001</v>
      </c>
      <c r="GA140">
        <v>8904.8261719999991</v>
      </c>
      <c r="GB140">
        <v>11385.946289</v>
      </c>
      <c r="GC140">
        <v>8273.3164059999999</v>
      </c>
      <c r="GD140">
        <v>17808.675781000002</v>
      </c>
      <c r="GE140">
        <v>3861.133789</v>
      </c>
      <c r="GF140">
        <v>6825.7861329999996</v>
      </c>
      <c r="GG140">
        <v>10227.130859000001</v>
      </c>
      <c r="GH140">
        <v>7512.466797</v>
      </c>
      <c r="GI140">
        <v>6295.2465819999998</v>
      </c>
      <c r="GJ140">
        <v>6975.6660160000001</v>
      </c>
      <c r="GK140">
        <v>4136.9125979999999</v>
      </c>
      <c r="GL140">
        <v>2292.796143</v>
      </c>
      <c r="GM140">
        <v>6575.1284180000002</v>
      </c>
      <c r="GN140">
        <v>12413.653319999999</v>
      </c>
      <c r="GO140">
        <v>2718.1765140000002</v>
      </c>
      <c r="GP140">
        <v>4377.3740230000003</v>
      </c>
      <c r="GQ140">
        <v>2632.8884280000002</v>
      </c>
      <c r="GR140">
        <v>2119.1716310000002</v>
      </c>
      <c r="GS140">
        <v>1186.584595</v>
      </c>
      <c r="GT140">
        <v>342.65451000000002</v>
      </c>
      <c r="GU140">
        <v>495.989532</v>
      </c>
      <c r="GV140">
        <v>154.42363</v>
      </c>
      <c r="GW140">
        <v>0</v>
      </c>
      <c r="GX140">
        <v>103.56843600000001</v>
      </c>
      <c r="GY140">
        <v>265.21438599999999</v>
      </c>
      <c r="GZ140">
        <v>0</v>
      </c>
      <c r="HA140">
        <v>217.73796100000001</v>
      </c>
      <c r="HB140">
        <v>31.007124000000001</v>
      </c>
      <c r="HC140">
        <v>3269.0830080000001</v>
      </c>
      <c r="HD140">
        <v>11913.833984000001</v>
      </c>
      <c r="HE140">
        <v>37043.902344000002</v>
      </c>
      <c r="HF140">
        <v>22704.802734000001</v>
      </c>
      <c r="HG140">
        <v>3542.0627439999998</v>
      </c>
      <c r="HH140">
        <v>7896.2089839999999</v>
      </c>
      <c r="HI140">
        <v>725.48004200000003</v>
      </c>
      <c r="HJ140">
        <v>573.27148399999999</v>
      </c>
      <c r="HK140">
        <v>6937.3349609999996</v>
      </c>
      <c r="HL140">
        <v>9552.7246090000008</v>
      </c>
      <c r="HM140">
        <v>12550.197265999999</v>
      </c>
      <c r="HN140">
        <v>2715.3867190000001</v>
      </c>
      <c r="HO140">
        <v>2152.3146969999998</v>
      </c>
      <c r="HP140">
        <v>10505.262694999999</v>
      </c>
      <c r="HQ140">
        <v>36478.570312999997</v>
      </c>
      <c r="HR140">
        <v>14665.706055000001</v>
      </c>
      <c r="HS140">
        <v>9252.8173829999996</v>
      </c>
      <c r="HT140">
        <v>13661.874023</v>
      </c>
      <c r="HU140">
        <v>277.83492999999999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5622.3833009999998</v>
      </c>
      <c r="OH140">
        <v>0</v>
      </c>
      <c r="OI140">
        <v>0</v>
      </c>
      <c r="OJ140">
        <v>42744.488280999998</v>
      </c>
      <c r="OK140">
        <v>0</v>
      </c>
      <c r="OL140">
        <v>112626.382813</v>
      </c>
      <c r="OM140">
        <v>0</v>
      </c>
      <c r="ON140">
        <v>0</v>
      </c>
      <c r="OO140">
        <v>219.40823399999999</v>
      </c>
      <c r="OP140">
        <v>21886.484375</v>
      </c>
      <c r="OQ140">
        <v>566514.10609999998</v>
      </c>
    </row>
    <row r="141" spans="1:407" x14ac:dyDescent="0.2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11.495683</v>
      </c>
      <c r="EY141">
        <v>47.931933999999998</v>
      </c>
      <c r="EZ141">
        <v>156.37904399999999</v>
      </c>
      <c r="FA141">
        <v>81.352149999999995</v>
      </c>
      <c r="FB141">
        <v>57.353270999999999</v>
      </c>
      <c r="FC141">
        <v>1.701694</v>
      </c>
      <c r="FD141">
        <v>8.8963540000000005</v>
      </c>
      <c r="FE141">
        <v>9.6349330000000002</v>
      </c>
      <c r="FF141">
        <v>94.60051</v>
      </c>
      <c r="FG141">
        <v>134.65394599999999</v>
      </c>
      <c r="FH141">
        <v>83.357155000000006</v>
      </c>
      <c r="FI141">
        <v>0.177596</v>
      </c>
      <c r="FJ141">
        <v>12.101841</v>
      </c>
      <c r="FK141">
        <v>52.866633999999998</v>
      </c>
      <c r="FL141">
        <v>588.70788600000003</v>
      </c>
      <c r="FM141">
        <v>1152.1820070000001</v>
      </c>
      <c r="FN141">
        <v>143.337524</v>
      </c>
      <c r="FO141">
        <v>92.600905999999995</v>
      </c>
      <c r="FP141">
        <v>328.27752700000002</v>
      </c>
      <c r="FQ141">
        <v>34.441105</v>
      </c>
      <c r="FR141">
        <v>174.469055</v>
      </c>
      <c r="FS141">
        <v>51.983688000000001</v>
      </c>
      <c r="FT141">
        <v>170.505493</v>
      </c>
      <c r="FU141">
        <v>62.159255999999999</v>
      </c>
      <c r="FV141">
        <v>1506.329712</v>
      </c>
      <c r="FW141">
        <v>241.382217</v>
      </c>
      <c r="FX141">
        <v>214.16480999999999</v>
      </c>
      <c r="FY141">
        <v>87.250618000000003</v>
      </c>
      <c r="FZ141">
        <v>23.578211</v>
      </c>
      <c r="GA141">
        <v>525.96881099999996</v>
      </c>
      <c r="GB141">
        <v>586.651794</v>
      </c>
      <c r="GC141">
        <v>1512.196655</v>
      </c>
      <c r="GD141">
        <v>2194.9609380000002</v>
      </c>
      <c r="GE141">
        <v>179.44927999999999</v>
      </c>
      <c r="GF141">
        <v>496.64193699999998</v>
      </c>
      <c r="GG141">
        <v>1237.6160890000001</v>
      </c>
      <c r="GH141">
        <v>1244.084351</v>
      </c>
      <c r="GI141">
        <v>394.83749399999999</v>
      </c>
      <c r="GJ141">
        <v>492.19360399999999</v>
      </c>
      <c r="GK141">
        <v>1779.131836</v>
      </c>
      <c r="GL141">
        <v>268.60589599999997</v>
      </c>
      <c r="GM141">
        <v>735.08453399999996</v>
      </c>
      <c r="GN141">
        <v>1128.1419679999999</v>
      </c>
      <c r="GO141">
        <v>400.370026</v>
      </c>
      <c r="GP141">
        <v>226.652084</v>
      </c>
      <c r="GQ141">
        <v>0</v>
      </c>
      <c r="GR141">
        <v>0</v>
      </c>
      <c r="GS141">
        <v>1412.4097899999999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283.17413299999998</v>
      </c>
      <c r="HD141">
        <v>3303.3745119999999</v>
      </c>
      <c r="HE141">
        <v>2522.4301759999998</v>
      </c>
      <c r="HF141">
        <v>1565.856689</v>
      </c>
      <c r="HG141">
        <v>379.77331500000003</v>
      </c>
      <c r="HH141">
        <v>792.83819600000004</v>
      </c>
      <c r="HI141">
        <v>4853.2822269999997</v>
      </c>
      <c r="HJ141">
        <v>368.10699499999998</v>
      </c>
      <c r="HK141">
        <v>40.354843000000002</v>
      </c>
      <c r="HL141">
        <v>566.07928500000003</v>
      </c>
      <c r="HM141">
        <v>207.20562699999999</v>
      </c>
      <c r="HN141">
        <v>30.513020000000001</v>
      </c>
      <c r="HO141">
        <v>186.85406499999999</v>
      </c>
      <c r="HP141">
        <v>1082.8167719999999</v>
      </c>
      <c r="HQ141">
        <v>9798.8574219999991</v>
      </c>
      <c r="HR141">
        <v>1151.7113039999999</v>
      </c>
      <c r="HS141">
        <v>236.904785</v>
      </c>
      <c r="HT141">
        <v>349.68969700000002</v>
      </c>
      <c r="HU141">
        <v>15.349169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9441.1396480000003</v>
      </c>
      <c r="OI141">
        <v>0</v>
      </c>
      <c r="OJ141">
        <v>2400.633057</v>
      </c>
      <c r="OK141">
        <v>0</v>
      </c>
      <c r="OL141">
        <v>10360.886719</v>
      </c>
      <c r="OM141">
        <v>0</v>
      </c>
      <c r="ON141">
        <v>0</v>
      </c>
      <c r="OO141">
        <v>78.178329000000005</v>
      </c>
      <c r="OP141">
        <v>4385.7548829999996</v>
      </c>
      <c r="OQ141">
        <v>74840.634714999993</v>
      </c>
    </row>
    <row r="142" spans="1:407" x14ac:dyDescent="0.2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0.54407799999999995</v>
      </c>
      <c r="EY142">
        <v>0.54192099999999999</v>
      </c>
      <c r="EZ142">
        <v>5.12941</v>
      </c>
      <c r="FA142">
        <v>76.630363000000003</v>
      </c>
      <c r="FB142">
        <v>2.8913869999999999</v>
      </c>
      <c r="FC142">
        <v>3.4652000000000002E-2</v>
      </c>
      <c r="FD142">
        <v>0.43019000000000002</v>
      </c>
      <c r="FE142">
        <v>37.649726999999999</v>
      </c>
      <c r="FF142">
        <v>7.7376379999999996</v>
      </c>
      <c r="FG142">
        <v>47.239685000000001</v>
      </c>
      <c r="FH142">
        <v>4.9172940000000001</v>
      </c>
      <c r="FI142">
        <v>1.1643000000000001E-2</v>
      </c>
      <c r="FJ142">
        <v>78.224250999999995</v>
      </c>
      <c r="FK142">
        <v>17.471119000000002</v>
      </c>
      <c r="FL142">
        <v>420.24127199999998</v>
      </c>
      <c r="FM142">
        <v>998.94964600000003</v>
      </c>
      <c r="FN142">
        <v>123.124397</v>
      </c>
      <c r="FO142">
        <v>148.31665000000001</v>
      </c>
      <c r="FP142">
        <v>167.53334000000001</v>
      </c>
      <c r="FQ142">
        <v>363.89334100000002</v>
      </c>
      <c r="FR142">
        <v>107.67066199999999</v>
      </c>
      <c r="FS142">
        <v>438.51370200000002</v>
      </c>
      <c r="FT142">
        <v>14.186304</v>
      </c>
      <c r="FU142">
        <v>69.236762999999996</v>
      </c>
      <c r="FV142">
        <v>1868.5756839999999</v>
      </c>
      <c r="FW142">
        <v>782.82238800000005</v>
      </c>
      <c r="FX142">
        <v>746.93737799999997</v>
      </c>
      <c r="FY142">
        <v>552.62817399999994</v>
      </c>
      <c r="FZ142">
        <v>71.188744</v>
      </c>
      <c r="GA142">
        <v>1052.610107</v>
      </c>
      <c r="GB142">
        <v>293.82989500000002</v>
      </c>
      <c r="GC142">
        <v>260.21722399999999</v>
      </c>
      <c r="GD142">
        <v>1081.6951899999999</v>
      </c>
      <c r="GE142">
        <v>2017.9835210000001</v>
      </c>
      <c r="GF142">
        <v>994.77392599999996</v>
      </c>
      <c r="GG142">
        <v>455.06005900000002</v>
      </c>
      <c r="GH142">
        <v>857.36114499999996</v>
      </c>
      <c r="GI142">
        <v>754.55145300000004</v>
      </c>
      <c r="GJ142">
        <v>1416.4257809999999</v>
      </c>
      <c r="GK142">
        <v>6784.1254879999997</v>
      </c>
      <c r="GL142">
        <v>1517.630249</v>
      </c>
      <c r="GM142">
        <v>4026.689453</v>
      </c>
      <c r="GN142">
        <v>4557.7939450000003</v>
      </c>
      <c r="GO142">
        <v>2093.5764159999999</v>
      </c>
      <c r="GP142">
        <v>868.583618</v>
      </c>
      <c r="GQ142">
        <v>266.84613000000002</v>
      </c>
      <c r="GR142">
        <v>174.782669</v>
      </c>
      <c r="GS142">
        <v>195.73159799999999</v>
      </c>
      <c r="GT142">
        <v>28.261071999999999</v>
      </c>
      <c r="GU142">
        <v>40.907642000000003</v>
      </c>
      <c r="GV142">
        <v>12.736383</v>
      </c>
      <c r="GW142">
        <v>0</v>
      </c>
      <c r="GX142">
        <v>8.5420069999999999</v>
      </c>
      <c r="GY142">
        <v>21.874046</v>
      </c>
      <c r="GZ142">
        <v>0</v>
      </c>
      <c r="HA142">
        <v>17.958341999999998</v>
      </c>
      <c r="HB142">
        <v>2.5573739999999998</v>
      </c>
      <c r="HC142">
        <v>439.52404799999999</v>
      </c>
      <c r="HD142">
        <v>1652.171875</v>
      </c>
      <c r="HE142">
        <v>2560.321289</v>
      </c>
      <c r="HF142">
        <v>14601.451171999999</v>
      </c>
      <c r="HG142">
        <v>375.14349399999998</v>
      </c>
      <c r="HH142">
        <v>1060.0419919999999</v>
      </c>
      <c r="HI142">
        <v>128.03248600000001</v>
      </c>
      <c r="HJ142">
        <v>42.452255000000001</v>
      </c>
      <c r="HK142">
        <v>621.87597700000003</v>
      </c>
      <c r="HL142">
        <v>9446.7333980000003</v>
      </c>
      <c r="HM142">
        <v>4683.0791019999997</v>
      </c>
      <c r="HN142">
        <v>1885.585693</v>
      </c>
      <c r="HO142">
        <v>404.53598</v>
      </c>
      <c r="HP142">
        <v>8724.9775389999995</v>
      </c>
      <c r="HQ142">
        <v>101962.078125</v>
      </c>
      <c r="HR142">
        <v>6955.2524409999996</v>
      </c>
      <c r="HS142">
        <v>8737.7060550000006</v>
      </c>
      <c r="HT142">
        <v>4538.2739259999998</v>
      </c>
      <c r="HU142">
        <v>2.3320889999999999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18442.150390999999</v>
      </c>
      <c r="OJ142">
        <v>39478.644530999998</v>
      </c>
      <c r="OK142">
        <v>0</v>
      </c>
      <c r="OL142">
        <v>13420.751953000001</v>
      </c>
      <c r="OM142">
        <v>0</v>
      </c>
      <c r="ON142">
        <v>0</v>
      </c>
      <c r="OO142">
        <v>60.082267999999999</v>
      </c>
      <c r="OP142">
        <v>10529.3125</v>
      </c>
      <c r="OQ142">
        <v>287708.887116</v>
      </c>
    </row>
    <row r="143" spans="1:407" x14ac:dyDescent="0.2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2.6088499999999999</v>
      </c>
      <c r="EY143">
        <v>79.781943999999996</v>
      </c>
      <c r="EZ143">
        <v>294.59680200000003</v>
      </c>
      <c r="FA143">
        <v>59.493870000000001</v>
      </c>
      <c r="FB143">
        <v>195.930893</v>
      </c>
      <c r="FC143">
        <v>1.3672569999999999</v>
      </c>
      <c r="FD143">
        <v>40.181323999999996</v>
      </c>
      <c r="FE143">
        <v>5.0523639999999999</v>
      </c>
      <c r="FF143">
        <v>330.983948</v>
      </c>
      <c r="FG143">
        <v>245.17012</v>
      </c>
      <c r="FH143">
        <v>326.88549799999998</v>
      </c>
      <c r="FI143">
        <v>1.129156</v>
      </c>
      <c r="FJ143">
        <v>5.7254160000000001</v>
      </c>
      <c r="FK143">
        <v>53.903545000000001</v>
      </c>
      <c r="FL143">
        <v>582.48382600000002</v>
      </c>
      <c r="FM143">
        <v>1915.0401609999999</v>
      </c>
      <c r="FN143">
        <v>446.98889200000002</v>
      </c>
      <c r="FO143">
        <v>82.299355000000006</v>
      </c>
      <c r="FP143">
        <v>756.07739300000003</v>
      </c>
      <c r="FQ143">
        <v>349.40386999999998</v>
      </c>
      <c r="FR143">
        <v>538.67419400000006</v>
      </c>
      <c r="FS143">
        <v>330.56768799999998</v>
      </c>
      <c r="FT143">
        <v>55.785355000000003</v>
      </c>
      <c r="FU143">
        <v>445.39141799999999</v>
      </c>
      <c r="FV143">
        <v>3325.9213869999999</v>
      </c>
      <c r="FW143">
        <v>770.79779099999996</v>
      </c>
      <c r="FX143">
        <v>976.33691399999998</v>
      </c>
      <c r="FY143">
        <v>634.36175500000002</v>
      </c>
      <c r="FZ143">
        <v>77.274062999999998</v>
      </c>
      <c r="GA143">
        <v>1405.0593260000001</v>
      </c>
      <c r="GB143">
        <v>2230.9963379999999</v>
      </c>
      <c r="GC143">
        <v>11143.466796999999</v>
      </c>
      <c r="GD143">
        <v>6363.359375</v>
      </c>
      <c r="GE143">
        <v>1249.2341309999999</v>
      </c>
      <c r="GF143">
        <v>2928.6408689999998</v>
      </c>
      <c r="GG143">
        <v>2606.8515630000002</v>
      </c>
      <c r="GH143">
        <v>2540.8239749999998</v>
      </c>
      <c r="GI143">
        <v>2518.4418949999999</v>
      </c>
      <c r="GJ143">
        <v>2464.2932129999999</v>
      </c>
      <c r="GK143">
        <v>1554.871582</v>
      </c>
      <c r="GL143">
        <v>1167.3514399999999</v>
      </c>
      <c r="GM143">
        <v>1788.3470460000001</v>
      </c>
      <c r="GN143">
        <v>3162.7233890000002</v>
      </c>
      <c r="GO143">
        <v>676.63671899999997</v>
      </c>
      <c r="GP143">
        <v>838.97680700000001</v>
      </c>
      <c r="GQ143">
        <v>1370.240845</v>
      </c>
      <c r="GR143">
        <v>1102.8857419999999</v>
      </c>
      <c r="GS143">
        <v>617.53710899999999</v>
      </c>
      <c r="GT143">
        <v>178.328506</v>
      </c>
      <c r="GU143">
        <v>258.12899800000002</v>
      </c>
      <c r="GV143">
        <v>80.367064999999997</v>
      </c>
      <c r="GW143">
        <v>0</v>
      </c>
      <c r="GX143">
        <v>53.900379000000001</v>
      </c>
      <c r="GY143">
        <v>138.02615399999999</v>
      </c>
      <c r="GZ143">
        <v>0</v>
      </c>
      <c r="HA143">
        <v>113.317886</v>
      </c>
      <c r="HB143">
        <v>16.137122999999999</v>
      </c>
      <c r="HC143">
        <v>1868.3520510000001</v>
      </c>
      <c r="HD143">
        <v>835.21038799999997</v>
      </c>
      <c r="HE143">
        <v>1756.314453</v>
      </c>
      <c r="HF143">
        <v>5968.8994140000004</v>
      </c>
      <c r="HG143">
        <v>360.405914</v>
      </c>
      <c r="HH143">
        <v>53912.648437999997</v>
      </c>
      <c r="HI143">
        <v>2574.5275879999999</v>
      </c>
      <c r="HJ143">
        <v>13677.056640999999</v>
      </c>
      <c r="HK143">
        <v>8718.6982420000004</v>
      </c>
      <c r="HL143">
        <v>940.50195299999996</v>
      </c>
      <c r="HM143">
        <v>861.30181900000002</v>
      </c>
      <c r="HN143">
        <v>42.881168000000002</v>
      </c>
      <c r="HO143">
        <v>249.97108499999999</v>
      </c>
      <c r="HP143">
        <v>847.89080799999999</v>
      </c>
      <c r="HQ143">
        <v>2198.1196289999998</v>
      </c>
      <c r="HR143">
        <v>2685.005615</v>
      </c>
      <c r="HS143">
        <v>357.91519199999999</v>
      </c>
      <c r="HT143">
        <v>705.47106900000006</v>
      </c>
      <c r="HU143">
        <v>2.081995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4351.4204099999997</v>
      </c>
      <c r="OK143">
        <v>0</v>
      </c>
      <c r="OL143">
        <v>22698.919922000001</v>
      </c>
      <c r="OM143">
        <v>0</v>
      </c>
      <c r="ON143">
        <v>0</v>
      </c>
      <c r="OO143">
        <v>51.154850000000003</v>
      </c>
      <c r="OP143">
        <v>2049.1489259999998</v>
      </c>
      <c r="OQ143">
        <v>189213.05688799999</v>
      </c>
    </row>
    <row r="144" spans="1:407" x14ac:dyDescent="0.2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3.1620529999999998</v>
      </c>
      <c r="EY144">
        <v>163.53471400000001</v>
      </c>
      <c r="EZ144">
        <v>898.43884300000002</v>
      </c>
      <c r="FA144">
        <v>758.76312299999995</v>
      </c>
      <c r="FB144">
        <v>726.56738299999995</v>
      </c>
      <c r="FC144">
        <v>23.182302</v>
      </c>
      <c r="FD144">
        <v>759.05310099999997</v>
      </c>
      <c r="FE144">
        <v>70.268271999999996</v>
      </c>
      <c r="FF144">
        <v>507.52511600000003</v>
      </c>
      <c r="FG144">
        <v>479.04864500000002</v>
      </c>
      <c r="FH144">
        <v>193.569199</v>
      </c>
      <c r="FI144">
        <v>0.24564900000000001</v>
      </c>
      <c r="FJ144">
        <v>601.12701400000003</v>
      </c>
      <c r="FK144">
        <v>64.047934999999995</v>
      </c>
      <c r="FL144">
        <v>381.27371199999999</v>
      </c>
      <c r="FM144">
        <v>826.22399900000005</v>
      </c>
      <c r="FN144">
        <v>108.30774700000001</v>
      </c>
      <c r="FO144">
        <v>198.21833799999999</v>
      </c>
      <c r="FP144">
        <v>977.29760699999997</v>
      </c>
      <c r="FQ144">
        <v>731.74163799999997</v>
      </c>
      <c r="FR144">
        <v>53.740237999999998</v>
      </c>
      <c r="FS144">
        <v>588.766479</v>
      </c>
      <c r="FT144">
        <v>15.900016000000001</v>
      </c>
      <c r="FU144">
        <v>154.60496499999999</v>
      </c>
      <c r="FV144">
        <v>4447.0083009999998</v>
      </c>
      <c r="FW144">
        <v>1986.949341</v>
      </c>
      <c r="FX144">
        <v>1579.6374510000001</v>
      </c>
      <c r="FY144">
        <v>1655.400879</v>
      </c>
      <c r="FZ144">
        <v>109.29702</v>
      </c>
      <c r="GA144">
        <v>1547.8001710000001</v>
      </c>
      <c r="GB144">
        <v>2072.9702149999998</v>
      </c>
      <c r="GC144">
        <v>1058.2734379999999</v>
      </c>
      <c r="GD144">
        <v>3837.4345699999999</v>
      </c>
      <c r="GE144">
        <v>6586.419922</v>
      </c>
      <c r="GF144">
        <v>2209.6977539999998</v>
      </c>
      <c r="GG144">
        <v>915.82843000000003</v>
      </c>
      <c r="GH144">
        <v>1583.303467</v>
      </c>
      <c r="GI144">
        <v>918.05377199999998</v>
      </c>
      <c r="GJ144">
        <v>3231.0561520000001</v>
      </c>
      <c r="GK144">
        <v>14797.559569999999</v>
      </c>
      <c r="GL144">
        <v>3051.1584469999998</v>
      </c>
      <c r="GM144">
        <v>6255.0625</v>
      </c>
      <c r="GN144">
        <v>2233.3149410000001</v>
      </c>
      <c r="GO144">
        <v>1434.498047</v>
      </c>
      <c r="GP144">
        <v>2770.2695309999999</v>
      </c>
      <c r="GQ144">
        <v>906.85015899999996</v>
      </c>
      <c r="GR144">
        <v>292.55816700000003</v>
      </c>
      <c r="GS144">
        <v>327.62326000000002</v>
      </c>
      <c r="GT144">
        <v>47.304485</v>
      </c>
      <c r="GU144">
        <v>68.472847000000002</v>
      </c>
      <c r="GV144">
        <v>21.318645</v>
      </c>
      <c r="GW144">
        <v>0</v>
      </c>
      <c r="GX144">
        <v>14.297943</v>
      </c>
      <c r="GY144">
        <v>36.613639999999997</v>
      </c>
      <c r="GZ144">
        <v>0</v>
      </c>
      <c r="HA144">
        <v>30.059373999999998</v>
      </c>
      <c r="HB144">
        <v>4.2806319999999998</v>
      </c>
      <c r="HC144">
        <v>605.94073500000002</v>
      </c>
      <c r="HD144">
        <v>8980.7382809999999</v>
      </c>
      <c r="HE144">
        <v>6682.0874020000001</v>
      </c>
      <c r="HF144">
        <v>131383.15625</v>
      </c>
      <c r="HG144">
        <v>20346.207031000002</v>
      </c>
      <c r="HH144">
        <v>1298.61853</v>
      </c>
      <c r="HI144">
        <v>1539.9564210000001</v>
      </c>
      <c r="HJ144">
        <v>1392.6439210000001</v>
      </c>
      <c r="HK144">
        <v>1901.686768</v>
      </c>
      <c r="HL144">
        <v>116243.195312</v>
      </c>
      <c r="HM144">
        <v>89454.03125</v>
      </c>
      <c r="HN144">
        <v>18680.138672000001</v>
      </c>
      <c r="HO144">
        <v>7625.9116210000002</v>
      </c>
      <c r="HP144">
        <v>80477.109375</v>
      </c>
      <c r="HQ144">
        <v>27382.244140999999</v>
      </c>
      <c r="HR144">
        <v>48957.046875</v>
      </c>
      <c r="HS144">
        <v>33833</v>
      </c>
      <c r="HT144">
        <v>35720.96875</v>
      </c>
      <c r="HU144">
        <v>76.268280000000004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32211.222656000002</v>
      </c>
      <c r="OK144">
        <v>0</v>
      </c>
      <c r="OL144">
        <v>239765.84375</v>
      </c>
      <c r="OM144">
        <v>0</v>
      </c>
      <c r="ON144">
        <v>0</v>
      </c>
      <c r="OO144">
        <v>1384.6391599999999</v>
      </c>
      <c r="OP144">
        <v>73114.40625</v>
      </c>
      <c r="OQ144">
        <v>1054372.042593</v>
      </c>
    </row>
    <row r="145" spans="1:407" x14ac:dyDescent="0.2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33.576042000000001</v>
      </c>
      <c r="EY145">
        <v>139.66828899999999</v>
      </c>
      <c r="EZ145">
        <v>446.52224699999999</v>
      </c>
      <c r="FA145">
        <v>367.23648100000003</v>
      </c>
      <c r="FB145">
        <v>504.49874899999998</v>
      </c>
      <c r="FC145">
        <v>19.727395999999999</v>
      </c>
      <c r="FD145">
        <v>76.517685</v>
      </c>
      <c r="FE145">
        <v>67.021193999999994</v>
      </c>
      <c r="FF145">
        <v>720.07519500000001</v>
      </c>
      <c r="FG145">
        <v>260.08431999999999</v>
      </c>
      <c r="FH145">
        <v>443.72924799999998</v>
      </c>
      <c r="FI145">
        <v>1.2510289999999999</v>
      </c>
      <c r="FJ145">
        <v>1058.9548339999999</v>
      </c>
      <c r="FK145">
        <v>56.870109999999997</v>
      </c>
      <c r="FL145">
        <v>2863.2241210000002</v>
      </c>
      <c r="FM145">
        <v>11184.381836</v>
      </c>
      <c r="FN145">
        <v>1460.775269</v>
      </c>
      <c r="FO145">
        <v>1191.123779</v>
      </c>
      <c r="FP145">
        <v>2177.1813959999999</v>
      </c>
      <c r="FQ145">
        <v>980.22778300000004</v>
      </c>
      <c r="FR145">
        <v>383.50582900000001</v>
      </c>
      <c r="FS145">
        <v>1292.5775149999999</v>
      </c>
      <c r="FT145">
        <v>43.401980999999999</v>
      </c>
      <c r="FU145">
        <v>235.11080899999999</v>
      </c>
      <c r="FV145">
        <v>5907.1005859999996</v>
      </c>
      <c r="FW145">
        <v>3184.9570309999999</v>
      </c>
      <c r="FX145">
        <v>2572.9926759999998</v>
      </c>
      <c r="FY145">
        <v>1511.3797609999999</v>
      </c>
      <c r="FZ145">
        <v>187.80651900000001</v>
      </c>
      <c r="GA145">
        <v>4707.9038090000004</v>
      </c>
      <c r="GB145">
        <v>6374.4521480000003</v>
      </c>
      <c r="GC145">
        <v>3603.0444339999999</v>
      </c>
      <c r="GD145">
        <v>18100.523438</v>
      </c>
      <c r="GE145">
        <v>6132.4111329999996</v>
      </c>
      <c r="GF145">
        <v>7221.5986329999996</v>
      </c>
      <c r="GG145">
        <v>2158.602539</v>
      </c>
      <c r="GH145">
        <v>2921.4777829999998</v>
      </c>
      <c r="GI145">
        <v>2210.1853030000002</v>
      </c>
      <c r="GJ145">
        <v>6638.0576170000004</v>
      </c>
      <c r="GK145">
        <v>18650.335938</v>
      </c>
      <c r="GL145">
        <v>3967.1992190000001</v>
      </c>
      <c r="GM145">
        <v>11202.374023</v>
      </c>
      <c r="GN145">
        <v>11124.046875</v>
      </c>
      <c r="GO145">
        <v>5531.1152339999999</v>
      </c>
      <c r="GP145">
        <v>8552.2558590000008</v>
      </c>
      <c r="GQ145">
        <v>6083.9848629999997</v>
      </c>
      <c r="GR145">
        <v>1962.7498780000001</v>
      </c>
      <c r="GS145">
        <v>2197.998779</v>
      </c>
      <c r="GT145">
        <v>317.36218300000002</v>
      </c>
      <c r="GU145">
        <v>459.37908900000002</v>
      </c>
      <c r="GV145">
        <v>143.02516199999999</v>
      </c>
      <c r="GW145">
        <v>0</v>
      </c>
      <c r="GX145">
        <v>95.923743999999999</v>
      </c>
      <c r="GY145">
        <v>245.63812300000001</v>
      </c>
      <c r="GZ145">
        <v>0</v>
      </c>
      <c r="HA145">
        <v>201.66609199999999</v>
      </c>
      <c r="HB145">
        <v>28.718409999999999</v>
      </c>
      <c r="HC145">
        <v>5557.8081050000001</v>
      </c>
      <c r="HD145">
        <v>3668.4504390000002</v>
      </c>
      <c r="HE145">
        <v>120348.132813</v>
      </c>
      <c r="HF145">
        <v>110702.132813</v>
      </c>
      <c r="HG145">
        <v>18320.019531000002</v>
      </c>
      <c r="HH145">
        <v>9177.4277340000008</v>
      </c>
      <c r="HI145">
        <v>3463.991943</v>
      </c>
      <c r="HJ145">
        <v>5836.5654299999997</v>
      </c>
      <c r="HK145">
        <v>5204.4189450000003</v>
      </c>
      <c r="HL145">
        <v>5880.2465819999998</v>
      </c>
      <c r="HM145">
        <v>231730.640625</v>
      </c>
      <c r="HN145">
        <v>49169.855469000002</v>
      </c>
      <c r="HO145">
        <v>86341.335938000004</v>
      </c>
      <c r="HP145">
        <v>17122.167968999998</v>
      </c>
      <c r="HQ145">
        <v>32525.119140999999</v>
      </c>
      <c r="HR145">
        <v>80473.46875</v>
      </c>
      <c r="HS145">
        <v>6156.5078130000002</v>
      </c>
      <c r="HT145">
        <v>25598.082031000002</v>
      </c>
      <c r="HU145">
        <v>35181.347655999998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68687.578125</v>
      </c>
      <c r="OK145">
        <v>0</v>
      </c>
      <c r="OL145">
        <v>742318</v>
      </c>
      <c r="OM145">
        <v>0</v>
      </c>
      <c r="ON145">
        <v>0</v>
      </c>
      <c r="OO145">
        <v>658.94018600000004</v>
      </c>
      <c r="OP145">
        <v>52228.304687999997</v>
      </c>
      <c r="OQ145">
        <v>1886554.052743</v>
      </c>
    </row>
    <row r="146" spans="1:407" x14ac:dyDescent="0.2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14.015650000000001</v>
      </c>
      <c r="EY146">
        <v>58.226233999999998</v>
      </c>
      <c r="EZ146">
        <v>243.109253</v>
      </c>
      <c r="FA146">
        <v>263.70474200000001</v>
      </c>
      <c r="FB146">
        <v>199.780914</v>
      </c>
      <c r="FC146">
        <v>16.246822000000002</v>
      </c>
      <c r="FD146">
        <v>36.224148</v>
      </c>
      <c r="FE146">
        <v>104.51844</v>
      </c>
      <c r="FF146">
        <v>429.650665</v>
      </c>
      <c r="FG146">
        <v>355.57290599999999</v>
      </c>
      <c r="FH146">
        <v>283.82388300000002</v>
      </c>
      <c r="FI146">
        <v>0.77498</v>
      </c>
      <c r="FJ146">
        <v>218.26126099999999</v>
      </c>
      <c r="FK146">
        <v>70.292884999999998</v>
      </c>
      <c r="FL146">
        <v>260.868469</v>
      </c>
      <c r="FM146">
        <v>684.32818599999996</v>
      </c>
      <c r="FN146">
        <v>91.665358999999995</v>
      </c>
      <c r="FO146">
        <v>233.30358899999999</v>
      </c>
      <c r="FP146">
        <v>493.29235799999998</v>
      </c>
      <c r="FQ146">
        <v>177.52539100000001</v>
      </c>
      <c r="FR146">
        <v>106.460289</v>
      </c>
      <c r="FS146">
        <v>339.81454500000001</v>
      </c>
      <c r="FT146">
        <v>12.523336</v>
      </c>
      <c r="FU146">
        <v>68.386284000000003</v>
      </c>
      <c r="FV146">
        <v>1151.767578</v>
      </c>
      <c r="FW146">
        <v>672.23101799999995</v>
      </c>
      <c r="FX146">
        <v>472.20831299999998</v>
      </c>
      <c r="FY146">
        <v>295.86535600000002</v>
      </c>
      <c r="FZ146">
        <v>51.215156999999998</v>
      </c>
      <c r="GA146">
        <v>834.84429899999998</v>
      </c>
      <c r="GB146">
        <v>1048.0529790000001</v>
      </c>
      <c r="GC146">
        <v>285.60232500000001</v>
      </c>
      <c r="GD146">
        <v>1618.3548579999999</v>
      </c>
      <c r="GE146">
        <v>263.54168700000002</v>
      </c>
      <c r="GF146">
        <v>558.62145999999996</v>
      </c>
      <c r="GG146">
        <v>476.88244600000002</v>
      </c>
      <c r="GH146">
        <v>550.17590299999995</v>
      </c>
      <c r="GI146">
        <v>447.56414799999999</v>
      </c>
      <c r="GJ146">
        <v>972.41680899999994</v>
      </c>
      <c r="GK146">
        <v>1882.9110109999999</v>
      </c>
      <c r="GL146">
        <v>669.13500999999997</v>
      </c>
      <c r="GM146">
        <v>1322.778564</v>
      </c>
      <c r="GN146">
        <v>1411.491211</v>
      </c>
      <c r="GO146">
        <v>615.51873799999998</v>
      </c>
      <c r="GP146">
        <v>794.34075900000005</v>
      </c>
      <c r="GQ146">
        <v>334.28012100000001</v>
      </c>
      <c r="GR146">
        <v>218.951538</v>
      </c>
      <c r="GS146">
        <v>245.194412</v>
      </c>
      <c r="GT146">
        <v>35.402839999999998</v>
      </c>
      <c r="GU146">
        <v>51.245316000000003</v>
      </c>
      <c r="GV146">
        <v>15.954952</v>
      </c>
      <c r="GW146">
        <v>0</v>
      </c>
      <c r="GX146">
        <v>10.700638</v>
      </c>
      <c r="GY146">
        <v>27.401776999999999</v>
      </c>
      <c r="GZ146">
        <v>0</v>
      </c>
      <c r="HA146">
        <v>22.496549999999999</v>
      </c>
      <c r="HB146">
        <v>3.2036410000000002</v>
      </c>
      <c r="HC146">
        <v>385.61715700000002</v>
      </c>
      <c r="HD146">
        <v>1393.4730219999999</v>
      </c>
      <c r="HE146">
        <v>11990.568359000001</v>
      </c>
      <c r="HF146">
        <v>11896.333984000001</v>
      </c>
      <c r="HG146">
        <v>2473.954346</v>
      </c>
      <c r="HH146">
        <v>4171.0107420000004</v>
      </c>
      <c r="HI146">
        <v>135.57164</v>
      </c>
      <c r="HJ146">
        <v>441.80569500000001</v>
      </c>
      <c r="HK146">
        <v>704.37030000000004</v>
      </c>
      <c r="HL146">
        <v>1053.961914</v>
      </c>
      <c r="HM146">
        <v>4678.1450199999999</v>
      </c>
      <c r="HN146">
        <v>166175.6875</v>
      </c>
      <c r="HO146">
        <v>3882.5629880000001</v>
      </c>
      <c r="HP146">
        <v>3563.1608890000002</v>
      </c>
      <c r="HQ146">
        <v>8873.1689449999994</v>
      </c>
      <c r="HR146">
        <v>861.51391599999999</v>
      </c>
      <c r="HS146">
        <v>1810.5289310000001</v>
      </c>
      <c r="HT146">
        <v>13254.794921999999</v>
      </c>
      <c r="HU146">
        <v>11891.293944999999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26624.263672000001</v>
      </c>
      <c r="OK146">
        <v>0</v>
      </c>
      <c r="OL146">
        <v>382578.71875</v>
      </c>
      <c r="OM146">
        <v>0</v>
      </c>
      <c r="ON146">
        <v>0</v>
      </c>
      <c r="OO146">
        <v>4.1516659999999996</v>
      </c>
      <c r="OP146">
        <v>6.2978000000000006E-2</v>
      </c>
      <c r="OQ146">
        <v>680967.44328799995</v>
      </c>
    </row>
    <row r="147" spans="1:407" x14ac:dyDescent="0.2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0.47294799999999998</v>
      </c>
      <c r="EY147">
        <v>15.574325999999999</v>
      </c>
      <c r="EZ147">
        <v>82.787727000000004</v>
      </c>
      <c r="FA147">
        <v>41.772689999999997</v>
      </c>
      <c r="FB147">
        <v>216.815979</v>
      </c>
      <c r="FC147">
        <v>17.464241000000001</v>
      </c>
      <c r="FD147">
        <v>91.910194000000004</v>
      </c>
      <c r="FE147">
        <v>75.068527000000003</v>
      </c>
      <c r="FF147">
        <v>31.555935000000002</v>
      </c>
      <c r="FG147">
        <v>26.17165</v>
      </c>
      <c r="FH147">
        <v>5.1737070000000003</v>
      </c>
      <c r="FI147">
        <v>7.6939999999999995E-2</v>
      </c>
      <c r="FJ147">
        <v>381.23922700000003</v>
      </c>
      <c r="FK147">
        <v>9.3623539999999998</v>
      </c>
      <c r="FL147">
        <v>251.68933100000001</v>
      </c>
      <c r="FM147">
        <v>840.18335000000002</v>
      </c>
      <c r="FN147">
        <v>110.055801</v>
      </c>
      <c r="FO147">
        <v>436.78704800000003</v>
      </c>
      <c r="FP147">
        <v>705.82061799999997</v>
      </c>
      <c r="FQ147">
        <v>523.98327600000005</v>
      </c>
      <c r="FR147">
        <v>42.60989</v>
      </c>
      <c r="FS147">
        <v>654.50042699999995</v>
      </c>
      <c r="FT147">
        <v>11.921741000000001</v>
      </c>
      <c r="FU147">
        <v>104.37301600000001</v>
      </c>
      <c r="FV147">
        <v>2959.751221</v>
      </c>
      <c r="FW147">
        <v>910.54870600000004</v>
      </c>
      <c r="FX147">
        <v>1595.934937</v>
      </c>
      <c r="FY147">
        <v>2396.383789</v>
      </c>
      <c r="FZ147">
        <v>188.797607</v>
      </c>
      <c r="GA147">
        <v>1070.1723629999999</v>
      </c>
      <c r="GB147">
        <v>1377.267578</v>
      </c>
      <c r="GC147">
        <v>431.333099</v>
      </c>
      <c r="GD147">
        <v>2480.8510740000002</v>
      </c>
      <c r="GE147">
        <v>1084.264893</v>
      </c>
      <c r="GF147">
        <v>1411.8469239999999</v>
      </c>
      <c r="GG147">
        <v>507.80725100000001</v>
      </c>
      <c r="GH147">
        <v>832.92645300000004</v>
      </c>
      <c r="GI147">
        <v>333.10900900000001</v>
      </c>
      <c r="GJ147">
        <v>1934.0119629999999</v>
      </c>
      <c r="GK147">
        <v>2009.3592530000001</v>
      </c>
      <c r="GL147">
        <v>1074.2008060000001</v>
      </c>
      <c r="GM147">
        <v>2370.4714359999998</v>
      </c>
      <c r="GN147">
        <v>891.62207000000001</v>
      </c>
      <c r="GO147">
        <v>673.85089100000005</v>
      </c>
      <c r="GP147">
        <v>1505.254639</v>
      </c>
      <c r="GQ147">
        <v>477.48998999999998</v>
      </c>
      <c r="GR147">
        <v>154.042633</v>
      </c>
      <c r="GS147">
        <v>172.50569200000001</v>
      </c>
      <c r="GT147">
        <v>24.907547000000001</v>
      </c>
      <c r="GU147">
        <v>36.053471000000002</v>
      </c>
      <c r="GV147">
        <v>11.225051000000001</v>
      </c>
      <c r="GW147">
        <v>0</v>
      </c>
      <c r="GX147">
        <v>7.5283930000000003</v>
      </c>
      <c r="GY147">
        <v>19.278424999999999</v>
      </c>
      <c r="GZ147">
        <v>0</v>
      </c>
      <c r="HA147">
        <v>15.827367000000001</v>
      </c>
      <c r="HB147">
        <v>2.2539099999999999</v>
      </c>
      <c r="HC147">
        <v>626.42779499999995</v>
      </c>
      <c r="HD147">
        <v>1282.6108400000001</v>
      </c>
      <c r="HE147">
        <v>4392.8378910000001</v>
      </c>
      <c r="HF147">
        <v>110371.914063</v>
      </c>
      <c r="HG147">
        <v>25182.697265999999</v>
      </c>
      <c r="HH147">
        <v>1872.528564</v>
      </c>
      <c r="HI147">
        <v>5867.7089839999999</v>
      </c>
      <c r="HJ147">
        <v>950.38635299999999</v>
      </c>
      <c r="HK147">
        <v>3592.9553219999998</v>
      </c>
      <c r="HL147">
        <v>20408.472656000002</v>
      </c>
      <c r="HM147">
        <v>32163.796875</v>
      </c>
      <c r="HN147">
        <v>6097.3242190000001</v>
      </c>
      <c r="HO147">
        <v>34336.519530999998</v>
      </c>
      <c r="HP147">
        <v>12713.493164</v>
      </c>
      <c r="HQ147">
        <v>24839.970702999999</v>
      </c>
      <c r="HR147">
        <v>9126.8974610000005</v>
      </c>
      <c r="HS147">
        <v>12745.873046999999</v>
      </c>
      <c r="HT147">
        <v>54183.953125</v>
      </c>
      <c r="HU147">
        <v>26838.441406000002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5114.8452150000003</v>
      </c>
      <c r="OK147">
        <v>0</v>
      </c>
      <c r="OL147">
        <v>260049.65625</v>
      </c>
      <c r="OM147">
        <v>0</v>
      </c>
      <c r="ON147">
        <v>0</v>
      </c>
      <c r="OO147">
        <v>1236.0166019999999</v>
      </c>
      <c r="OP147">
        <v>5268.7866210000002</v>
      </c>
      <c r="OQ147">
        <v>692902.36333700002</v>
      </c>
    </row>
    <row r="148" spans="1:407" x14ac:dyDescent="0.2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230.264938</v>
      </c>
      <c r="EY148">
        <v>792.09252900000001</v>
      </c>
      <c r="EZ148">
        <v>6096.3208009999998</v>
      </c>
      <c r="FA148">
        <v>10543.130859000001</v>
      </c>
      <c r="FB148">
        <v>3723.4829100000002</v>
      </c>
      <c r="FC148">
        <v>160.249146</v>
      </c>
      <c r="FD148">
        <v>434.54556300000002</v>
      </c>
      <c r="FE148">
        <v>718.33013900000003</v>
      </c>
      <c r="FF148">
        <v>4329.4116210000002</v>
      </c>
      <c r="FG148">
        <v>10037.925781</v>
      </c>
      <c r="FH148">
        <v>4158.419922</v>
      </c>
      <c r="FI148">
        <v>8.3423110000000005</v>
      </c>
      <c r="FJ148">
        <v>6894.3935549999997</v>
      </c>
      <c r="FK148">
        <v>125.883842</v>
      </c>
      <c r="FL148">
        <v>1272.988159</v>
      </c>
      <c r="FM148">
        <v>3850.1359859999998</v>
      </c>
      <c r="FN148">
        <v>502.72155800000002</v>
      </c>
      <c r="FO148">
        <v>937.28411900000003</v>
      </c>
      <c r="FP148">
        <v>4245.2558589999999</v>
      </c>
      <c r="FQ148">
        <v>2708.8229980000001</v>
      </c>
      <c r="FR148">
        <v>768.57440199999996</v>
      </c>
      <c r="FS148">
        <v>3048.953125</v>
      </c>
      <c r="FT148">
        <v>82.436035000000004</v>
      </c>
      <c r="FU148">
        <v>482.57656900000001</v>
      </c>
      <c r="FV148">
        <v>24818.681640999999</v>
      </c>
      <c r="FW148">
        <v>15310.903319999999</v>
      </c>
      <c r="FX148">
        <v>5180.1601559999999</v>
      </c>
      <c r="FY148">
        <v>6776.6621089999999</v>
      </c>
      <c r="FZ148">
        <v>627.22027600000001</v>
      </c>
      <c r="GA148">
        <v>8637.6435550000006</v>
      </c>
      <c r="GB148">
        <v>9044.9238280000009</v>
      </c>
      <c r="GC148">
        <v>3401.1298830000001</v>
      </c>
      <c r="GD148">
        <v>23322.291015999999</v>
      </c>
      <c r="GE148">
        <v>13011.616211</v>
      </c>
      <c r="GF148">
        <v>11442.873046999999</v>
      </c>
      <c r="GG148">
        <v>5304.1098629999997</v>
      </c>
      <c r="GH148">
        <v>7565.6186520000001</v>
      </c>
      <c r="GI148">
        <v>4589.5288090000004</v>
      </c>
      <c r="GJ148">
        <v>14117.958008</v>
      </c>
      <c r="GK148">
        <v>32660.853515999999</v>
      </c>
      <c r="GL148">
        <v>11223.848633</v>
      </c>
      <c r="GM148">
        <v>24643.181640999999</v>
      </c>
      <c r="GN148">
        <v>17026.419922000001</v>
      </c>
      <c r="GO148">
        <v>10800.731444999999</v>
      </c>
      <c r="GP148">
        <v>10426.249023</v>
      </c>
      <c r="GQ148">
        <v>6242.0351559999999</v>
      </c>
      <c r="GR148">
        <v>2013.7384030000001</v>
      </c>
      <c r="GS148">
        <v>2255.0983890000002</v>
      </c>
      <c r="GT148">
        <v>325.606537</v>
      </c>
      <c r="GU148">
        <v>471.31265300000001</v>
      </c>
      <c r="GV148">
        <v>146.74063100000001</v>
      </c>
      <c r="GW148">
        <v>0</v>
      </c>
      <c r="GX148">
        <v>98.415627000000001</v>
      </c>
      <c r="GY148">
        <v>252.01925700000001</v>
      </c>
      <c r="GZ148">
        <v>0</v>
      </c>
      <c r="HA148">
        <v>206.90490700000001</v>
      </c>
      <c r="HB148">
        <v>29.464448999999998</v>
      </c>
      <c r="HC148">
        <v>2420.8066410000001</v>
      </c>
      <c r="HD148">
        <v>33751.988280999998</v>
      </c>
      <c r="HE148">
        <v>79244.289063000004</v>
      </c>
      <c r="HF148">
        <v>186945.421875</v>
      </c>
      <c r="HG148">
        <v>27906.326172000001</v>
      </c>
      <c r="HH148">
        <v>19643.957031000002</v>
      </c>
      <c r="HI148">
        <v>1520.5460210000001</v>
      </c>
      <c r="HJ148">
        <v>16706.736327999999</v>
      </c>
      <c r="HK148">
        <v>9791.5058590000008</v>
      </c>
      <c r="HL148">
        <v>103098.75</v>
      </c>
      <c r="HM148">
        <v>127578.460938</v>
      </c>
      <c r="HN148">
        <v>31969.845702999999</v>
      </c>
      <c r="HO148">
        <v>41545.859375</v>
      </c>
      <c r="HP148">
        <v>115458.882813</v>
      </c>
      <c r="HQ148">
        <v>45806.378905999998</v>
      </c>
      <c r="HR148">
        <v>98140.453125</v>
      </c>
      <c r="HS148">
        <v>64645.714844000002</v>
      </c>
      <c r="HT148">
        <v>114914.34375</v>
      </c>
      <c r="HU148">
        <v>9695.2490230000003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117499.398437</v>
      </c>
      <c r="OK148">
        <v>0</v>
      </c>
      <c r="OL148">
        <v>72329.195313000004</v>
      </c>
      <c r="OM148">
        <v>0</v>
      </c>
      <c r="ON148">
        <v>0</v>
      </c>
      <c r="OO148">
        <v>255.03883400000001</v>
      </c>
      <c r="OP148">
        <v>61124.359375</v>
      </c>
      <c r="OQ148">
        <v>1720119.9909940001</v>
      </c>
    </row>
    <row r="149" spans="1:407" x14ac:dyDescent="0.2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0.89646700000000001</v>
      </c>
      <c r="EY149">
        <v>2.8959169999999999</v>
      </c>
      <c r="EZ149">
        <v>6.8378310000000004</v>
      </c>
      <c r="FA149">
        <v>16.511747</v>
      </c>
      <c r="FB149">
        <v>10.397689</v>
      </c>
      <c r="FC149">
        <v>6.6483E-2</v>
      </c>
      <c r="FD149">
        <v>2.950285</v>
      </c>
      <c r="FE149">
        <v>1.980083</v>
      </c>
      <c r="FF149">
        <v>10.458553</v>
      </c>
      <c r="FG149">
        <v>18.039193999999998</v>
      </c>
      <c r="FH149">
        <v>7.8838900000000001</v>
      </c>
      <c r="FI149">
        <v>1.5848000000000001E-2</v>
      </c>
      <c r="FJ149">
        <v>95.347969000000006</v>
      </c>
      <c r="FK149">
        <v>24.171880999999999</v>
      </c>
      <c r="FL149">
        <v>450.25341800000001</v>
      </c>
      <c r="FM149">
        <v>1390.614014</v>
      </c>
      <c r="FN149">
        <v>186.85629299999999</v>
      </c>
      <c r="FO149">
        <v>212.516617</v>
      </c>
      <c r="FP149">
        <v>269.11352499999998</v>
      </c>
      <c r="FQ149">
        <v>370.59097300000002</v>
      </c>
      <c r="FR149">
        <v>176.58850100000001</v>
      </c>
      <c r="FS149">
        <v>527.03381300000001</v>
      </c>
      <c r="FT149">
        <v>16.473022</v>
      </c>
      <c r="FU149">
        <v>106.395004</v>
      </c>
      <c r="FV149">
        <v>1992.056885</v>
      </c>
      <c r="FW149">
        <v>1056.255615</v>
      </c>
      <c r="FX149">
        <v>880.91064500000005</v>
      </c>
      <c r="FY149">
        <v>662.00134300000002</v>
      </c>
      <c r="FZ149">
        <v>80.672248999999994</v>
      </c>
      <c r="GA149">
        <v>1405.1683350000001</v>
      </c>
      <c r="GB149">
        <v>968.78790300000003</v>
      </c>
      <c r="GC149">
        <v>456.00030500000003</v>
      </c>
      <c r="GD149">
        <v>2755.119385</v>
      </c>
      <c r="GE149">
        <v>876.96423300000004</v>
      </c>
      <c r="GF149">
        <v>1205.6281739999999</v>
      </c>
      <c r="GG149">
        <v>699.71716300000003</v>
      </c>
      <c r="GH149">
        <v>933.81683299999997</v>
      </c>
      <c r="GI149">
        <v>845.83019999999999</v>
      </c>
      <c r="GJ149">
        <v>1968.6861570000001</v>
      </c>
      <c r="GK149">
        <v>3087.438721</v>
      </c>
      <c r="GL149">
        <v>1479.0382079999999</v>
      </c>
      <c r="GM149">
        <v>4677.4116210000002</v>
      </c>
      <c r="GN149">
        <v>2902.8540039999998</v>
      </c>
      <c r="GO149">
        <v>1323.0557859999999</v>
      </c>
      <c r="GP149">
        <v>968.69879200000003</v>
      </c>
      <c r="GQ149">
        <v>396.044983</v>
      </c>
      <c r="GR149">
        <v>259.40716600000002</v>
      </c>
      <c r="GS149">
        <v>290.49893200000002</v>
      </c>
      <c r="GT149">
        <v>41.944217999999999</v>
      </c>
      <c r="GU149">
        <v>60.713889999999999</v>
      </c>
      <c r="GV149">
        <v>18.902944999999999</v>
      </c>
      <c r="GW149">
        <v>0</v>
      </c>
      <c r="GX149">
        <v>12.677790999999999</v>
      </c>
      <c r="GY149">
        <v>32.464798000000002</v>
      </c>
      <c r="GZ149">
        <v>0</v>
      </c>
      <c r="HA149">
        <v>26.653231000000002</v>
      </c>
      <c r="HB149">
        <v>3.7955779999999999</v>
      </c>
      <c r="HC149">
        <v>219.41658000000001</v>
      </c>
      <c r="HD149">
        <v>1277.6522219999999</v>
      </c>
      <c r="HE149">
        <v>2320.6972660000001</v>
      </c>
      <c r="HF149">
        <v>13377.203125</v>
      </c>
      <c r="HG149">
        <v>7739.5419920000004</v>
      </c>
      <c r="HH149">
        <v>5494.9106449999999</v>
      </c>
      <c r="HI149">
        <v>1063.17749</v>
      </c>
      <c r="HJ149">
        <v>20085.408202999999</v>
      </c>
      <c r="HK149">
        <v>3189.4741210000002</v>
      </c>
      <c r="HL149">
        <v>20775.380859000001</v>
      </c>
      <c r="HM149">
        <v>6311.0390630000002</v>
      </c>
      <c r="HN149">
        <v>3051.7707519999999</v>
      </c>
      <c r="HO149">
        <v>11643.202148</v>
      </c>
      <c r="HP149">
        <v>18797.716797000001</v>
      </c>
      <c r="HQ149">
        <v>197938.890625</v>
      </c>
      <c r="HR149">
        <v>3548.8776859999998</v>
      </c>
      <c r="HS149">
        <v>10179.512694999999</v>
      </c>
      <c r="HT149">
        <v>20136.652343999998</v>
      </c>
      <c r="HU149">
        <v>4.4419440000000003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43026.914062999997</v>
      </c>
      <c r="OK149">
        <v>0</v>
      </c>
      <c r="OL149">
        <v>1131046.375</v>
      </c>
      <c r="OM149">
        <v>0</v>
      </c>
      <c r="ON149">
        <v>0</v>
      </c>
      <c r="OO149">
        <v>328.58795199999997</v>
      </c>
      <c r="OP149">
        <v>360.29950000000002</v>
      </c>
      <c r="OQ149">
        <v>1558191.2481750001</v>
      </c>
    </row>
    <row r="150" spans="1:407" x14ac:dyDescent="0.2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0.14729900000000001</v>
      </c>
      <c r="EY150">
        <v>0.56848600000000005</v>
      </c>
      <c r="EZ150">
        <v>3.8376410000000001</v>
      </c>
      <c r="FA150">
        <v>3.579342</v>
      </c>
      <c r="FB150">
        <v>3.693702</v>
      </c>
      <c r="FC150">
        <v>8.3329760000000004</v>
      </c>
      <c r="FD150">
        <v>7.7412510000000001</v>
      </c>
      <c r="FE150">
        <v>0.70191000000000003</v>
      </c>
      <c r="FF150">
        <v>0.39069799999999999</v>
      </c>
      <c r="FG150">
        <v>0.53018600000000005</v>
      </c>
      <c r="FH150">
        <v>8.0052999999999999E-2</v>
      </c>
      <c r="FI150">
        <v>3.0400000000000002E-3</v>
      </c>
      <c r="FJ150">
        <v>5.1159530000000002</v>
      </c>
      <c r="FK150">
        <v>15.012881</v>
      </c>
      <c r="FL150">
        <v>49.635395000000003</v>
      </c>
      <c r="FM150">
        <v>120.78270000000001</v>
      </c>
      <c r="FN150">
        <v>15.772767999999999</v>
      </c>
      <c r="FO150">
        <v>31.949476000000001</v>
      </c>
      <c r="FP150">
        <v>96.567222999999998</v>
      </c>
      <c r="FQ150">
        <v>58.657966999999999</v>
      </c>
      <c r="FR150">
        <v>2.9049909999999999</v>
      </c>
      <c r="FS150">
        <v>25.485264000000001</v>
      </c>
      <c r="FT150">
        <v>8.7462959999999992</v>
      </c>
      <c r="FU150">
        <v>22.027536000000001</v>
      </c>
      <c r="FV150">
        <v>187.07304400000001</v>
      </c>
      <c r="FW150">
        <v>78.810867000000002</v>
      </c>
      <c r="FX150">
        <v>123.526222</v>
      </c>
      <c r="FY150">
        <v>79.257071999999994</v>
      </c>
      <c r="FZ150">
        <v>20.8766</v>
      </c>
      <c r="GA150">
        <v>260.545593</v>
      </c>
      <c r="GB150">
        <v>199.25199900000001</v>
      </c>
      <c r="GC150">
        <v>36.585442</v>
      </c>
      <c r="GD150">
        <v>120.018013</v>
      </c>
      <c r="GE150">
        <v>99.089127000000005</v>
      </c>
      <c r="GF150">
        <v>48.660418999999997</v>
      </c>
      <c r="GG150">
        <v>42.349288999999999</v>
      </c>
      <c r="GH150">
        <v>81.587173000000007</v>
      </c>
      <c r="GI150">
        <v>14.665638</v>
      </c>
      <c r="GJ150">
        <v>435.98172</v>
      </c>
      <c r="GK150">
        <v>64.574477999999999</v>
      </c>
      <c r="GL150">
        <v>53.105145</v>
      </c>
      <c r="GM150">
        <v>197.00349399999999</v>
      </c>
      <c r="GN150">
        <v>27.077770000000001</v>
      </c>
      <c r="GO150">
        <v>47.257731999999997</v>
      </c>
      <c r="GP150">
        <v>49.488213000000002</v>
      </c>
      <c r="GQ150">
        <v>61.573031999999998</v>
      </c>
      <c r="GR150">
        <v>40.329987000000003</v>
      </c>
      <c r="GS150">
        <v>45.163829999999997</v>
      </c>
      <c r="GT150">
        <v>6.5210730000000003</v>
      </c>
      <c r="GU150">
        <v>9.4391800000000003</v>
      </c>
      <c r="GV150">
        <v>2.9388420000000002</v>
      </c>
      <c r="GW150">
        <v>0</v>
      </c>
      <c r="GX150">
        <v>1.9710160000000001</v>
      </c>
      <c r="GY150">
        <v>5.0473039999999996</v>
      </c>
      <c r="GZ150">
        <v>0</v>
      </c>
      <c r="HA150">
        <v>4.1437780000000002</v>
      </c>
      <c r="HB150">
        <v>0.59009800000000001</v>
      </c>
      <c r="HC150">
        <v>105.111694</v>
      </c>
      <c r="HD150">
        <v>1619.7468260000001</v>
      </c>
      <c r="HE150">
        <v>901.356628</v>
      </c>
      <c r="HF150">
        <v>2456.0947270000001</v>
      </c>
      <c r="HG150">
        <v>1763.2783199999999</v>
      </c>
      <c r="HH150">
        <v>482.89187600000002</v>
      </c>
      <c r="HI150">
        <v>122.810509</v>
      </c>
      <c r="HJ150">
        <v>367.72882099999998</v>
      </c>
      <c r="HK150">
        <v>601.53930700000001</v>
      </c>
      <c r="HL150">
        <v>3447.624268</v>
      </c>
      <c r="HM150">
        <v>9885.484375</v>
      </c>
      <c r="HN150">
        <v>2248.9497070000002</v>
      </c>
      <c r="HO150">
        <v>1470.1613769999999</v>
      </c>
      <c r="HP150">
        <v>2583.976807</v>
      </c>
      <c r="HQ150">
        <v>15931.693359000001</v>
      </c>
      <c r="HR150">
        <v>20.728138000000001</v>
      </c>
      <c r="HS150">
        <v>1477.8122559999999</v>
      </c>
      <c r="HT150">
        <v>3118.2033689999998</v>
      </c>
      <c r="HU150">
        <v>1268.9716800000001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16554.816406000002</v>
      </c>
      <c r="OK150">
        <v>0</v>
      </c>
      <c r="OL150">
        <v>340175.53125</v>
      </c>
      <c r="OM150">
        <v>0</v>
      </c>
      <c r="ON150">
        <v>0</v>
      </c>
      <c r="OO150">
        <v>1035818.375</v>
      </c>
      <c r="OP150">
        <v>164.71598800000001</v>
      </c>
      <c r="OQ150">
        <v>1445514.3709120001</v>
      </c>
    </row>
    <row r="151" spans="1:407" x14ac:dyDescent="0.2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0.123792</v>
      </c>
      <c r="EY151">
        <v>0.76156699999999999</v>
      </c>
      <c r="EZ151">
        <v>5.1224800000000004</v>
      </c>
      <c r="FA151">
        <v>2.9106619999999999</v>
      </c>
      <c r="FB151">
        <v>4.7893410000000003</v>
      </c>
      <c r="FC151">
        <v>7.4391170000000004</v>
      </c>
      <c r="FD151">
        <v>6.4474809999999998</v>
      </c>
      <c r="FE151">
        <v>23.383019999999998</v>
      </c>
      <c r="FF151">
        <v>0.318888</v>
      </c>
      <c r="FG151">
        <v>0.270982</v>
      </c>
      <c r="FH151">
        <v>4.9140999999999997E-2</v>
      </c>
      <c r="FI151">
        <v>3.0759999999999999E-2</v>
      </c>
      <c r="FJ151">
        <v>267.40197799999999</v>
      </c>
      <c r="FK151">
        <v>4.2499960000000003</v>
      </c>
      <c r="FL151">
        <v>143.68319700000001</v>
      </c>
      <c r="FM151">
        <v>540.01721199999997</v>
      </c>
      <c r="FN151">
        <v>70.56456</v>
      </c>
      <c r="FO151">
        <v>32.111396999999997</v>
      </c>
      <c r="FP151">
        <v>298.22183200000001</v>
      </c>
      <c r="FQ151">
        <v>113.209282</v>
      </c>
      <c r="FR151">
        <v>41.896979999999999</v>
      </c>
      <c r="FS151">
        <v>230.94262699999999</v>
      </c>
      <c r="FT151">
        <v>3.4295049999999998</v>
      </c>
      <c r="FU151">
        <v>105.31390399999999</v>
      </c>
      <c r="FV151">
        <v>1006.6032709999999</v>
      </c>
      <c r="FW151">
        <v>318.10244799999998</v>
      </c>
      <c r="FX151">
        <v>975.075378</v>
      </c>
      <c r="FY151">
        <v>464.49102800000003</v>
      </c>
      <c r="FZ151">
        <v>161.97137499999999</v>
      </c>
      <c r="GA151">
        <v>371.14343300000002</v>
      </c>
      <c r="GB151">
        <v>1200.193237</v>
      </c>
      <c r="GC151">
        <v>405.64608800000002</v>
      </c>
      <c r="GD151">
        <v>2931.6560060000002</v>
      </c>
      <c r="GE151">
        <v>5333.3256840000004</v>
      </c>
      <c r="GF151">
        <v>1047.348389</v>
      </c>
      <c r="GG151">
        <v>469.89761399999998</v>
      </c>
      <c r="GH151">
        <v>681.21722399999999</v>
      </c>
      <c r="GI151">
        <v>429.64065599999998</v>
      </c>
      <c r="GJ151">
        <v>1860.220947</v>
      </c>
      <c r="GK151">
        <v>3831.1708979999999</v>
      </c>
      <c r="GL151">
        <v>1730.0882570000001</v>
      </c>
      <c r="GM151">
        <v>3523.90625</v>
      </c>
      <c r="GN151">
        <v>3887.0603030000002</v>
      </c>
      <c r="GO151">
        <v>1380.781982</v>
      </c>
      <c r="GP151">
        <v>1230.44165</v>
      </c>
      <c r="GQ151">
        <v>243.52560399999999</v>
      </c>
      <c r="GR151">
        <v>159.50784300000001</v>
      </c>
      <c r="GS151">
        <v>178.62597700000001</v>
      </c>
      <c r="GT151">
        <v>25.791243000000001</v>
      </c>
      <c r="GU151">
        <v>37.332596000000002</v>
      </c>
      <c r="GV151">
        <v>11.623308</v>
      </c>
      <c r="GW151">
        <v>0</v>
      </c>
      <c r="GX151">
        <v>7.795496</v>
      </c>
      <c r="GY151">
        <v>19.962402000000001</v>
      </c>
      <c r="GZ151">
        <v>0</v>
      </c>
      <c r="HA151">
        <v>16.388905000000001</v>
      </c>
      <c r="HB151">
        <v>2.3338770000000002</v>
      </c>
      <c r="HC151">
        <v>305.877228</v>
      </c>
      <c r="HD151">
        <v>198.40754699999999</v>
      </c>
      <c r="HE151">
        <v>1048.3294679999999</v>
      </c>
      <c r="HF151">
        <v>6419.4404299999997</v>
      </c>
      <c r="HG151">
        <v>317.74585000000002</v>
      </c>
      <c r="HH151">
        <v>988.04968299999996</v>
      </c>
      <c r="HI151">
        <v>151.78845200000001</v>
      </c>
      <c r="HJ151">
        <v>109.84457399999999</v>
      </c>
      <c r="HK151">
        <v>323.15930200000003</v>
      </c>
      <c r="HL151">
        <v>11943.043944999999</v>
      </c>
      <c r="HM151">
        <v>2356.0515140000002</v>
      </c>
      <c r="HN151">
        <v>282.560608</v>
      </c>
      <c r="HO151">
        <v>19.019096000000001</v>
      </c>
      <c r="HP151">
        <v>2796.3623050000001</v>
      </c>
      <c r="HQ151">
        <v>1860.707764</v>
      </c>
      <c r="HR151">
        <v>387.49877900000001</v>
      </c>
      <c r="HS151">
        <v>2194.6916500000002</v>
      </c>
      <c r="HT151">
        <v>5196.1791990000002</v>
      </c>
      <c r="HU151">
        <v>96.280784999999995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46847.273437000003</v>
      </c>
      <c r="OK151">
        <v>0</v>
      </c>
      <c r="OL151">
        <v>868793.1875</v>
      </c>
      <c r="OM151">
        <v>0</v>
      </c>
      <c r="ON151">
        <v>0</v>
      </c>
      <c r="OO151">
        <v>440508.34375</v>
      </c>
      <c r="OP151">
        <v>122.48943300000001</v>
      </c>
      <c r="OQ151">
        <v>1429111.891365</v>
      </c>
    </row>
    <row r="152" spans="1:407" x14ac:dyDescent="0.2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1.944704</v>
      </c>
      <c r="EY152">
        <v>16.609632000000001</v>
      </c>
      <c r="EZ152">
        <v>110.588409</v>
      </c>
      <c r="FA152">
        <v>146.17131000000001</v>
      </c>
      <c r="FB152">
        <v>101.984932</v>
      </c>
      <c r="FC152">
        <v>8.0639959999999995</v>
      </c>
      <c r="FD152">
        <v>29.866599999999998</v>
      </c>
      <c r="FE152">
        <v>0.65284299999999995</v>
      </c>
      <c r="FF152">
        <v>39.216681999999999</v>
      </c>
      <c r="FG152">
        <v>30.671814000000001</v>
      </c>
      <c r="FH152">
        <v>15.924657</v>
      </c>
      <c r="FI152">
        <v>9.9604999999999999E-2</v>
      </c>
      <c r="FJ152">
        <v>50.035957000000003</v>
      </c>
      <c r="FK152">
        <v>2.9585159999999999</v>
      </c>
      <c r="FL152">
        <v>53.872039999999998</v>
      </c>
      <c r="FM152">
        <v>4.0854000000000001E-2</v>
      </c>
      <c r="FN152">
        <v>8.3870000000000004E-3</v>
      </c>
      <c r="FO152">
        <v>8.8342899999999993</v>
      </c>
      <c r="FP152">
        <v>20.046206000000002</v>
      </c>
      <c r="FQ152">
        <v>15.809001</v>
      </c>
      <c r="FR152">
        <v>1.977832</v>
      </c>
      <c r="FS152">
        <v>2.8652410000000001</v>
      </c>
      <c r="FT152">
        <v>0.58011000000000001</v>
      </c>
      <c r="FU152">
        <v>1.1643509999999999</v>
      </c>
      <c r="FV152">
        <v>74.824112</v>
      </c>
      <c r="FW152">
        <v>6.6009650000000004</v>
      </c>
      <c r="FX152">
        <v>59.470160999999997</v>
      </c>
      <c r="FY152">
        <v>29.242993999999999</v>
      </c>
      <c r="FZ152">
        <v>13.792368</v>
      </c>
      <c r="GA152">
        <v>133.803955</v>
      </c>
      <c r="GB152">
        <v>37.996032999999997</v>
      </c>
      <c r="GC152">
        <v>17.040482000000001</v>
      </c>
      <c r="GD152">
        <v>24.848628999999999</v>
      </c>
      <c r="GE152">
        <v>7.5743850000000004</v>
      </c>
      <c r="GF152">
        <v>27.734407000000001</v>
      </c>
      <c r="GG152">
        <v>13.867761</v>
      </c>
      <c r="GH152">
        <v>17.639879000000001</v>
      </c>
      <c r="GI152">
        <v>8.3911390000000008</v>
      </c>
      <c r="GJ152">
        <v>280.58422899999999</v>
      </c>
      <c r="GK152">
        <v>20.666357000000001</v>
      </c>
      <c r="GL152">
        <v>21.780183999999998</v>
      </c>
      <c r="GM152">
        <v>42.945492000000002</v>
      </c>
      <c r="GN152">
        <v>16.858902</v>
      </c>
      <c r="GO152">
        <v>29.152705999999998</v>
      </c>
      <c r="GP152">
        <v>13.682319</v>
      </c>
      <c r="GQ152">
        <v>5.1746749999999997</v>
      </c>
      <c r="GR152">
        <v>3.38931</v>
      </c>
      <c r="GS152">
        <v>3.795614</v>
      </c>
      <c r="GT152">
        <v>0.54804200000000003</v>
      </c>
      <c r="GU152">
        <v>0.79328600000000005</v>
      </c>
      <c r="GV152">
        <v>0.24698500000000001</v>
      </c>
      <c r="GW152">
        <v>0</v>
      </c>
      <c r="GX152">
        <v>0.16564699999999999</v>
      </c>
      <c r="GY152">
        <v>0.42418400000000001</v>
      </c>
      <c r="GZ152">
        <v>0</v>
      </c>
      <c r="HA152">
        <v>0.34825</v>
      </c>
      <c r="HB152">
        <v>4.9592999999999998E-2</v>
      </c>
      <c r="HC152">
        <v>0.36919200000000002</v>
      </c>
      <c r="HD152">
        <v>346.37792999999999</v>
      </c>
      <c r="HE152">
        <v>977.16986099999997</v>
      </c>
      <c r="HF152">
        <v>3233.4379880000001</v>
      </c>
      <c r="HG152">
        <v>305.47058099999998</v>
      </c>
      <c r="HH152">
        <v>103.838127</v>
      </c>
      <c r="HI152">
        <v>33.591025999999999</v>
      </c>
      <c r="HJ152">
        <v>48.099601999999997</v>
      </c>
      <c r="HK152">
        <v>1005.495728</v>
      </c>
      <c r="HL152">
        <v>609.61309800000004</v>
      </c>
      <c r="HM152">
        <v>3349.446289</v>
      </c>
      <c r="HN152">
        <v>508.61053500000003</v>
      </c>
      <c r="HO152">
        <v>234.631393</v>
      </c>
      <c r="HP152">
        <v>816.68652299999997</v>
      </c>
      <c r="HQ152">
        <v>403.07287600000001</v>
      </c>
      <c r="HR152">
        <v>1325.5151370000001</v>
      </c>
      <c r="HS152">
        <v>927.35717799999998</v>
      </c>
      <c r="HT152">
        <v>51804.160155999998</v>
      </c>
      <c r="HU152">
        <v>128.69241299999999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28314.201172000001</v>
      </c>
      <c r="OK152">
        <v>0</v>
      </c>
      <c r="OL152">
        <v>1154114.125</v>
      </c>
      <c r="OM152">
        <v>0</v>
      </c>
      <c r="ON152">
        <v>0</v>
      </c>
      <c r="OO152">
        <v>1075018.375</v>
      </c>
      <c r="OP152">
        <v>136.77418499999999</v>
      </c>
      <c r="OQ152">
        <v>2325318.5320029999</v>
      </c>
    </row>
    <row r="153" spans="1:407" x14ac:dyDescent="0.2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5.1800000000000001E-4</v>
      </c>
      <c r="EY153">
        <v>8.7729999999999995E-3</v>
      </c>
      <c r="EZ153">
        <v>1.5776999999999999E-2</v>
      </c>
      <c r="FA153">
        <v>7.4633000000000005E-2</v>
      </c>
      <c r="FB153">
        <v>3.6017E-2</v>
      </c>
      <c r="FC153">
        <v>7.6350000000000003E-3</v>
      </c>
      <c r="FD153">
        <v>8.4514000000000006E-2</v>
      </c>
      <c r="FE153">
        <v>7.0650000000000001E-3</v>
      </c>
      <c r="FF153">
        <v>8.8532E-2</v>
      </c>
      <c r="FG153">
        <v>8.0090999999999996E-2</v>
      </c>
      <c r="FH153">
        <v>1.7031999999999999E-2</v>
      </c>
      <c r="FI153">
        <v>5.1E-5</v>
      </c>
      <c r="FJ153">
        <v>2.7560000000000002E-3</v>
      </c>
      <c r="FK153">
        <v>1.1223E-2</v>
      </c>
      <c r="FL153">
        <v>4.0233999999999999E-2</v>
      </c>
      <c r="FM153">
        <v>0.26760800000000001</v>
      </c>
      <c r="FN153">
        <v>3.9446000000000002E-2</v>
      </c>
      <c r="FO153">
        <v>0.67502499999999999</v>
      </c>
      <c r="FP153">
        <v>1.404855</v>
      </c>
      <c r="FQ153">
        <v>0.24978300000000001</v>
      </c>
      <c r="FR153">
        <v>0.240897</v>
      </c>
      <c r="FS153">
        <v>1.6777709999999999</v>
      </c>
      <c r="FT153">
        <v>7.9749999999999995E-3</v>
      </c>
      <c r="FU153">
        <v>0.14574999999999999</v>
      </c>
      <c r="FV153">
        <v>2.595701</v>
      </c>
      <c r="FW153">
        <v>3.5865330000000002</v>
      </c>
      <c r="FX153">
        <v>11.974814</v>
      </c>
      <c r="FY153">
        <v>26.023357000000001</v>
      </c>
      <c r="FZ153">
        <v>0.73482599999999998</v>
      </c>
      <c r="GA153">
        <v>4.2228839999999996</v>
      </c>
      <c r="GB153">
        <v>15.371326</v>
      </c>
      <c r="GC153">
        <v>0.68722099999999997</v>
      </c>
      <c r="GD153">
        <v>10.605046</v>
      </c>
      <c r="GE153">
        <v>1.2593700000000001</v>
      </c>
      <c r="GF153">
        <v>7.0608110000000002</v>
      </c>
      <c r="GG153">
        <v>3.0463879999999999</v>
      </c>
      <c r="GH153">
        <v>1.165475</v>
      </c>
      <c r="GI153">
        <v>0.41558699999999998</v>
      </c>
      <c r="GJ153">
        <v>17.728756000000001</v>
      </c>
      <c r="GK153">
        <v>10.044661</v>
      </c>
      <c r="GL153">
        <v>2.9972310000000002</v>
      </c>
      <c r="GM153">
        <v>5.0672170000000003</v>
      </c>
      <c r="GN153">
        <v>1.4231100000000001</v>
      </c>
      <c r="GO153">
        <v>1.868957</v>
      </c>
      <c r="GP153">
        <v>16.306055000000001</v>
      </c>
      <c r="GQ153">
        <v>0.55408500000000005</v>
      </c>
      <c r="GR153">
        <v>0.178732</v>
      </c>
      <c r="GS153">
        <v>0.20016600000000001</v>
      </c>
      <c r="GT153">
        <v>2.8901E-2</v>
      </c>
      <c r="GU153">
        <v>4.1834000000000003E-2</v>
      </c>
      <c r="GV153">
        <v>1.3025E-2</v>
      </c>
      <c r="GW153">
        <v>0</v>
      </c>
      <c r="GX153">
        <v>8.7349999999999997E-3</v>
      </c>
      <c r="GY153">
        <v>2.2369E-2</v>
      </c>
      <c r="GZ153">
        <v>0</v>
      </c>
      <c r="HA153">
        <v>1.8364999999999999E-2</v>
      </c>
      <c r="HB153">
        <v>2.6150000000000001E-3</v>
      </c>
      <c r="HC153">
        <v>0.64295999999999998</v>
      </c>
      <c r="HD153">
        <v>87.606399999999994</v>
      </c>
      <c r="HE153">
        <v>21.240938</v>
      </c>
      <c r="HF153">
        <v>238.772797</v>
      </c>
      <c r="HG153">
        <v>136.18876599999999</v>
      </c>
      <c r="HH153">
        <v>9.0658259999999995</v>
      </c>
      <c r="HI153">
        <v>0.60667400000000005</v>
      </c>
      <c r="HJ153">
        <v>3.0577139999999998</v>
      </c>
      <c r="HK153">
        <v>9.8311679999999999</v>
      </c>
      <c r="HL153">
        <v>30.666948000000001</v>
      </c>
      <c r="HM153">
        <v>206.280304</v>
      </c>
      <c r="HN153">
        <v>42.945296999999997</v>
      </c>
      <c r="HO153">
        <v>20.210957000000001</v>
      </c>
      <c r="HP153">
        <v>45.792346999999999</v>
      </c>
      <c r="HQ153">
        <v>1201.849976</v>
      </c>
      <c r="HR153">
        <v>623.22552499999995</v>
      </c>
      <c r="HS153">
        <v>639.34106399999996</v>
      </c>
      <c r="HT153">
        <v>1202.5686040000001</v>
      </c>
      <c r="HU153">
        <v>200.23112499999999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9.9999999999999995E-7</v>
      </c>
      <c r="OK153">
        <v>0</v>
      </c>
      <c r="OL153">
        <v>1722960.75</v>
      </c>
      <c r="OM153">
        <v>0</v>
      </c>
      <c r="ON153">
        <v>0</v>
      </c>
      <c r="OO153">
        <v>16.201691</v>
      </c>
      <c r="OP153">
        <v>6.5364000000000005E-2</v>
      </c>
      <c r="OQ153">
        <v>1727847.5805619999</v>
      </c>
    </row>
    <row r="154" spans="1:407" x14ac:dyDescent="0.2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2634.9536130000001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2634.9536130000001</v>
      </c>
    </row>
    <row r="155" spans="1:407" x14ac:dyDescent="0.2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10918.241211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10918.241211</v>
      </c>
    </row>
    <row r="156" spans="1:407" x14ac:dyDescent="0.2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50541.015625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50541.015625</v>
      </c>
    </row>
    <row r="157" spans="1:407" x14ac:dyDescent="0.2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64457.480469000002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64457.480469000002</v>
      </c>
    </row>
    <row r="158" spans="1:407" x14ac:dyDescent="0.2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38149.992187999997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38149.992187999997</v>
      </c>
    </row>
    <row r="159" spans="1:407" x14ac:dyDescent="0.2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2505.8466800000001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2505.8466800000001</v>
      </c>
    </row>
    <row r="160" spans="1:407" x14ac:dyDescent="0.2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6343.8173829999996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6343.8173829999996</v>
      </c>
    </row>
    <row r="161" spans="1:407" x14ac:dyDescent="0.2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11892.921875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11892.921875</v>
      </c>
    </row>
    <row r="162" spans="1:407" x14ac:dyDescent="0.2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60469.113280999998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60469.113280999998</v>
      </c>
    </row>
    <row r="163" spans="1:407" x14ac:dyDescent="0.2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70952.3125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70952.3125</v>
      </c>
    </row>
    <row r="164" spans="1:407" x14ac:dyDescent="0.2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47498.464844000002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47498.464844000002</v>
      </c>
    </row>
    <row r="165" spans="1:407" x14ac:dyDescent="0.2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108.67569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108.67569</v>
      </c>
    </row>
    <row r="166" spans="1:407" x14ac:dyDescent="0.2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30550.207031000002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30550.207031000002</v>
      </c>
    </row>
    <row r="167" spans="1:407" x14ac:dyDescent="0.2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7161.5400390000004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7161.5400390000004</v>
      </c>
    </row>
    <row r="168" spans="1:407" x14ac:dyDescent="0.2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74086.6875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74086.6875</v>
      </c>
    </row>
    <row r="169" spans="1:407" x14ac:dyDescent="0.2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298815.15625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298815.15625</v>
      </c>
    </row>
    <row r="170" spans="1:407" x14ac:dyDescent="0.2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40920.292969000002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40920.292969000002</v>
      </c>
    </row>
    <row r="171" spans="1:407" x14ac:dyDescent="0.2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56488.195312999997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56488.195312999997</v>
      </c>
    </row>
    <row r="172" spans="1:407" x14ac:dyDescent="0.2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134751.1875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134751.1875</v>
      </c>
    </row>
    <row r="173" spans="1:407" x14ac:dyDescent="0.2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106204.859375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106204.859375</v>
      </c>
    </row>
    <row r="174" spans="1:407" x14ac:dyDescent="0.2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27830.167968999998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27830.167968999998</v>
      </c>
    </row>
    <row r="175" spans="1:407" x14ac:dyDescent="0.2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118285.203125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118285.203125</v>
      </c>
    </row>
    <row r="176" spans="1:407" x14ac:dyDescent="0.2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3614.9040530000002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3614.9040530000002</v>
      </c>
    </row>
    <row r="177" spans="1:407" x14ac:dyDescent="0.2">
      <c r="A177" t="s">
        <v>189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20532.337890999999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20532.337890999999</v>
      </c>
    </row>
    <row r="178" spans="1:407" x14ac:dyDescent="0.2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429324.1875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429324.1875</v>
      </c>
    </row>
    <row r="179" spans="1:407" x14ac:dyDescent="0.2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168242.21875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168242.21875</v>
      </c>
    </row>
    <row r="180" spans="1:407" x14ac:dyDescent="0.2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178430.171875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178430.171875</v>
      </c>
    </row>
    <row r="181" spans="1:407" x14ac:dyDescent="0.2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115161.984375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115161.984375</v>
      </c>
    </row>
    <row r="182" spans="1:407" x14ac:dyDescent="0.2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17645.939452999999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17645.939452999999</v>
      </c>
    </row>
    <row r="183" spans="1:407" x14ac:dyDescent="0.2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348799.3125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348799.3125</v>
      </c>
    </row>
    <row r="184" spans="1:407" x14ac:dyDescent="0.2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427610.3125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427610.3125</v>
      </c>
    </row>
    <row r="185" spans="1:407" x14ac:dyDescent="0.2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684618.6875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684618.6875</v>
      </c>
    </row>
    <row r="186" spans="1:407" x14ac:dyDescent="0.2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610454.0625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610454.0625</v>
      </c>
    </row>
    <row r="187" spans="1:407" x14ac:dyDescent="0.2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188173.34375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188173.34375</v>
      </c>
    </row>
    <row r="188" spans="1:407" x14ac:dyDescent="0.2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339424.28125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339424.28125</v>
      </c>
    </row>
    <row r="189" spans="1:407" x14ac:dyDescent="0.2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175921.453125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175921.453125</v>
      </c>
    </row>
    <row r="190" spans="1:407" x14ac:dyDescent="0.2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218318.5625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218318.5625</v>
      </c>
    </row>
    <row r="191" spans="1:407" x14ac:dyDescent="0.2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197601.28125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197601.28125</v>
      </c>
    </row>
    <row r="192" spans="1:407" x14ac:dyDescent="0.2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437181.9375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437181.9375</v>
      </c>
    </row>
    <row r="193" spans="1:407" x14ac:dyDescent="0.2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713352.0625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713352.0625</v>
      </c>
    </row>
    <row r="194" spans="1:407" x14ac:dyDescent="0.2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298535.65625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298535.65625</v>
      </c>
    </row>
    <row r="195" spans="1:407" x14ac:dyDescent="0.2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700863.8125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700863.8125</v>
      </c>
    </row>
    <row r="196" spans="1:407" x14ac:dyDescent="0.2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720571.8125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720571.8125</v>
      </c>
    </row>
    <row r="197" spans="1:407" x14ac:dyDescent="0.2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320459.5625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320459.5625</v>
      </c>
    </row>
    <row r="198" spans="1:407" x14ac:dyDescent="0.2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306567.1875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306567.1875</v>
      </c>
    </row>
    <row r="199" spans="1:407" x14ac:dyDescent="0.2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74566.898438000004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74566.898438000004</v>
      </c>
    </row>
    <row r="200" spans="1:407" x14ac:dyDescent="0.2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69733.492188000004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69733.492188000004</v>
      </c>
    </row>
    <row r="201" spans="1:407" x14ac:dyDescent="0.2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148795.546875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148795.546875</v>
      </c>
    </row>
    <row r="202" spans="1:407" x14ac:dyDescent="0.2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38341.238280999998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38341.238280999998</v>
      </c>
    </row>
    <row r="203" spans="1:407" x14ac:dyDescent="0.2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19832.644531000002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19832.644531000002</v>
      </c>
    </row>
    <row r="204" spans="1:407" x14ac:dyDescent="0.2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20845.025390999999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20845.025390999999</v>
      </c>
    </row>
    <row r="205" spans="1:407" x14ac:dyDescent="0.2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</row>
    <row r="206" spans="1:407" x14ac:dyDescent="0.2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5851.0590819999998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5851.0590819999998</v>
      </c>
    </row>
    <row r="207" spans="1:407" x14ac:dyDescent="0.2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42087.199219000002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42087.199219000002</v>
      </c>
    </row>
    <row r="208" spans="1:407" x14ac:dyDescent="0.2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</row>
    <row r="209" spans="1:407" x14ac:dyDescent="0.2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20317.796875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20317.796875</v>
      </c>
    </row>
    <row r="210" spans="1:407" x14ac:dyDescent="0.2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2274.0371089999999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2274.0371089999999</v>
      </c>
    </row>
    <row r="211" spans="1:407" x14ac:dyDescent="0.2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100676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100676</v>
      </c>
    </row>
    <row r="212" spans="1:407" x14ac:dyDescent="0.2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354241.71875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354241.71875</v>
      </c>
    </row>
    <row r="213" spans="1:407" x14ac:dyDescent="0.2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2139655.75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2139655.75</v>
      </c>
    </row>
    <row r="214" spans="1:407" x14ac:dyDescent="0.2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2691226.25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2691226.25</v>
      </c>
    </row>
    <row r="215" spans="1:407" x14ac:dyDescent="0.2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906718.375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906718.375</v>
      </c>
    </row>
    <row r="216" spans="1:407" x14ac:dyDescent="0.2">
      <c r="A216" t="s">
        <v>228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566514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566514</v>
      </c>
    </row>
    <row r="217" spans="1:407" x14ac:dyDescent="0.2">
      <c r="A217" t="s">
        <v>229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74840.632813000004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74840.632813000004</v>
      </c>
    </row>
    <row r="218" spans="1:407" x14ac:dyDescent="0.2">
      <c r="A218" t="s">
        <v>230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287708.875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287708.875</v>
      </c>
    </row>
    <row r="219" spans="1:407" x14ac:dyDescent="0.2">
      <c r="A219" t="s">
        <v>231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189213.0625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189213.0625</v>
      </c>
    </row>
    <row r="220" spans="1:407" x14ac:dyDescent="0.2">
      <c r="A220" t="s">
        <v>232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1054372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1054372</v>
      </c>
    </row>
    <row r="221" spans="1:407" x14ac:dyDescent="0.2">
      <c r="A221" t="s">
        <v>233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1886554.25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1886554.25</v>
      </c>
    </row>
    <row r="222" spans="1:407" x14ac:dyDescent="0.2">
      <c r="A222" t="s">
        <v>234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680967.375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680967.375</v>
      </c>
    </row>
    <row r="223" spans="1:407" x14ac:dyDescent="0.2">
      <c r="A223" t="s">
        <v>235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692902.375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692902.375</v>
      </c>
    </row>
    <row r="224" spans="1:407" x14ac:dyDescent="0.2">
      <c r="A224" t="s">
        <v>236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1720120.125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1720120.125</v>
      </c>
    </row>
    <row r="225" spans="1:407" x14ac:dyDescent="0.2">
      <c r="A225" t="s">
        <v>237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1558191.25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1558191.25</v>
      </c>
    </row>
    <row r="226" spans="1:407" x14ac:dyDescent="0.2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1445514.375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1445514.375</v>
      </c>
    </row>
    <row r="227" spans="1:407" x14ac:dyDescent="0.2">
      <c r="A227" t="s">
        <v>239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1429111.875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1429111.875</v>
      </c>
    </row>
    <row r="228" spans="1:407" x14ac:dyDescent="0.2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2325318.75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2325318.75</v>
      </c>
    </row>
    <row r="229" spans="1:407" x14ac:dyDescent="0.2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1727847.625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1727847.625</v>
      </c>
    </row>
    <row r="230" spans="1:407" x14ac:dyDescent="0.2">
      <c r="A230" t="s">
        <v>242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459.42453</v>
      </c>
      <c r="EY230">
        <v>2555.4990229999999</v>
      </c>
      <c r="EZ230">
        <v>9174.3818360000005</v>
      </c>
      <c r="FA230">
        <v>10106.497069999999</v>
      </c>
      <c r="FB230">
        <v>7292.1381840000004</v>
      </c>
      <c r="FC230">
        <v>539.53143299999999</v>
      </c>
      <c r="FD230">
        <v>1380.9227289999999</v>
      </c>
      <c r="FE230">
        <v>2634.686279</v>
      </c>
      <c r="FF230">
        <v>4793.017578</v>
      </c>
      <c r="FG230">
        <v>4398.2626950000003</v>
      </c>
      <c r="FH230">
        <v>3459.7377929999998</v>
      </c>
      <c r="FI230">
        <v>8.4589060000000007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46802.558058000002</v>
      </c>
    </row>
    <row r="231" spans="1:407" x14ac:dyDescent="0.2">
      <c r="A231" t="s">
        <v>243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98.798477000000005</v>
      </c>
      <c r="EY231">
        <v>407.12451199999998</v>
      </c>
      <c r="EZ231">
        <v>1690.7150879999999</v>
      </c>
      <c r="FA231">
        <v>2471.2585450000001</v>
      </c>
      <c r="FB231">
        <v>1486.373047</v>
      </c>
      <c r="FC231">
        <v>125.525803</v>
      </c>
      <c r="FD231">
        <v>229.73741100000001</v>
      </c>
      <c r="FE231">
        <v>614.24890100000005</v>
      </c>
      <c r="FF231">
        <v>1171.543457</v>
      </c>
      <c r="FG231">
        <v>1075.633057</v>
      </c>
      <c r="FH231">
        <v>846.37194799999997</v>
      </c>
      <c r="FI231">
        <v>2.0674990000000002</v>
      </c>
      <c r="FJ231">
        <v>763.04656999999997</v>
      </c>
      <c r="FK231">
        <v>185.993347</v>
      </c>
      <c r="FL231">
        <v>4046.5122070000002</v>
      </c>
      <c r="FM231">
        <v>16008.21875</v>
      </c>
      <c r="FN231">
        <v>2067.5952149999998</v>
      </c>
      <c r="FO231">
        <v>6389.8520509999998</v>
      </c>
      <c r="FP231">
        <v>13869.783203000001</v>
      </c>
      <c r="FQ231">
        <v>11391.620117</v>
      </c>
      <c r="FR231">
        <v>1021.178284</v>
      </c>
      <c r="FS231">
        <v>8716.03125</v>
      </c>
      <c r="FT231">
        <v>240.63282799999999</v>
      </c>
      <c r="FU231">
        <v>1864.634033</v>
      </c>
      <c r="FV231">
        <v>51603.558594000002</v>
      </c>
      <c r="FW231">
        <v>13668.011719</v>
      </c>
      <c r="FX231">
        <v>27264.570312</v>
      </c>
      <c r="FY231">
        <v>14384.690430000001</v>
      </c>
      <c r="FZ231">
        <v>2661.0222170000002</v>
      </c>
      <c r="GA231">
        <v>64741.074219000002</v>
      </c>
      <c r="GB231">
        <v>72127.257811999996</v>
      </c>
      <c r="GC231">
        <v>3793.548828</v>
      </c>
      <c r="GD231">
        <v>54556.332030999998</v>
      </c>
      <c r="GE231">
        <v>20984.546875</v>
      </c>
      <c r="GF231">
        <v>66330.484375</v>
      </c>
      <c r="GG231">
        <v>32867.421875</v>
      </c>
      <c r="GH231">
        <v>31499.587890999999</v>
      </c>
      <c r="GI231">
        <v>19493.855468999998</v>
      </c>
      <c r="GJ231">
        <v>81101.03125</v>
      </c>
      <c r="GK231">
        <v>56027.542969000002</v>
      </c>
      <c r="GL231">
        <v>46560</v>
      </c>
      <c r="GM231">
        <v>125755.75</v>
      </c>
      <c r="GN231">
        <v>67368.65625</v>
      </c>
      <c r="GO231">
        <v>59775.417969000002</v>
      </c>
      <c r="GP231">
        <v>68265.859375</v>
      </c>
      <c r="GQ231">
        <v>10706.042969</v>
      </c>
      <c r="GR231">
        <v>5223.2231449999999</v>
      </c>
      <c r="GS231">
        <v>5976.7900390000004</v>
      </c>
      <c r="GT231">
        <v>862.96997099999999</v>
      </c>
      <c r="GU231">
        <v>1222.4882809999999</v>
      </c>
      <c r="GV231">
        <v>388.91351300000002</v>
      </c>
      <c r="GW231">
        <v>0</v>
      </c>
      <c r="GX231">
        <v>260.83557100000002</v>
      </c>
      <c r="GY231">
        <v>667.93823199999997</v>
      </c>
      <c r="GZ231">
        <v>0</v>
      </c>
      <c r="HA231">
        <v>548.36968999999999</v>
      </c>
      <c r="HB231">
        <v>76.424773999999999</v>
      </c>
      <c r="HC231">
        <v>7120.4482420000004</v>
      </c>
      <c r="HD231">
        <v>67403.195311999996</v>
      </c>
      <c r="HE231">
        <v>628027.1875</v>
      </c>
      <c r="HF231">
        <v>536297.25</v>
      </c>
      <c r="HG231">
        <v>189380.15625</v>
      </c>
      <c r="HH231">
        <v>105768.65625</v>
      </c>
      <c r="HI231">
        <v>12456.626953000001</v>
      </c>
      <c r="HJ231">
        <v>30705.9375</v>
      </c>
      <c r="HK231">
        <v>39854.566405999998</v>
      </c>
      <c r="HL231">
        <v>258293</v>
      </c>
      <c r="HM231">
        <v>278180.4375</v>
      </c>
      <c r="HN231">
        <v>73348.015625</v>
      </c>
      <c r="HO231">
        <v>70825.726561999996</v>
      </c>
      <c r="HP231">
        <v>279916.125</v>
      </c>
      <c r="HQ231">
        <v>76745.59375</v>
      </c>
      <c r="HR231">
        <v>114657.445312</v>
      </c>
      <c r="HS231">
        <v>168039.40625</v>
      </c>
      <c r="HT231">
        <v>235266.4375</v>
      </c>
      <c r="HU231">
        <v>48.422955000000002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4255883.347112</v>
      </c>
    </row>
    <row r="232" spans="1:407" x14ac:dyDescent="0.2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411.67776500000002</v>
      </c>
      <c r="EY232">
        <v>1696.410034</v>
      </c>
      <c r="EZ232">
        <v>7046.1606449999999</v>
      </c>
      <c r="FA232">
        <v>10296.869140999999</v>
      </c>
      <c r="FB232">
        <v>6193.3242190000001</v>
      </c>
      <c r="FC232">
        <v>522.74481200000002</v>
      </c>
      <c r="FD232">
        <v>957.48730499999999</v>
      </c>
      <c r="FE232">
        <v>2557.798828</v>
      </c>
      <c r="FF232">
        <v>4885.8095700000003</v>
      </c>
      <c r="FG232">
        <v>4486.5541990000002</v>
      </c>
      <c r="FH232">
        <v>3529.7773440000001</v>
      </c>
      <c r="FI232">
        <v>8.6224690000000006</v>
      </c>
      <c r="FJ232">
        <v>3184.9968260000001</v>
      </c>
      <c r="FK232">
        <v>788.13299600000005</v>
      </c>
      <c r="FL232">
        <v>4293.7084960000002</v>
      </c>
      <c r="FM232">
        <v>16986.138672000001</v>
      </c>
      <c r="FN232">
        <v>2193.9018550000001</v>
      </c>
      <c r="FO232">
        <v>6780.1997069999998</v>
      </c>
      <c r="FP232">
        <v>8654.9375</v>
      </c>
      <c r="FQ232">
        <v>7108.5302730000003</v>
      </c>
      <c r="FR232">
        <v>637.22961399999997</v>
      </c>
      <c r="FS232">
        <v>5438.9248049999997</v>
      </c>
      <c r="FT232">
        <v>150.158264</v>
      </c>
      <c r="FU232">
        <v>1163.557495</v>
      </c>
      <c r="FV232">
        <v>32201.34375</v>
      </c>
      <c r="FW232">
        <v>8529.0322269999997</v>
      </c>
      <c r="FX232">
        <v>17013.474609000001</v>
      </c>
      <c r="FY232">
        <v>8976.2490230000003</v>
      </c>
      <c r="FZ232">
        <v>1660.5153809999999</v>
      </c>
      <c r="GA232">
        <v>40399.339844000002</v>
      </c>
      <c r="GB232">
        <v>45008.417969000002</v>
      </c>
      <c r="GC232">
        <v>2367.2277829999998</v>
      </c>
      <c r="GD232">
        <v>34043.914062999997</v>
      </c>
      <c r="GE232">
        <v>13094.649414</v>
      </c>
      <c r="GF232">
        <v>41391.140625</v>
      </c>
      <c r="GG232">
        <v>20509.734375</v>
      </c>
      <c r="GH232">
        <v>19656.183593999998</v>
      </c>
      <c r="GI232">
        <v>12164.4375</v>
      </c>
      <c r="GJ232">
        <v>50608.1875</v>
      </c>
      <c r="GK232">
        <v>34961.96875</v>
      </c>
      <c r="GL232">
        <v>29054.089843999998</v>
      </c>
      <c r="GM232">
        <v>78473.34375</v>
      </c>
      <c r="GN232">
        <v>42038.984375</v>
      </c>
      <c r="GO232">
        <v>37300.703125</v>
      </c>
      <c r="GP232">
        <v>42598.847655999998</v>
      </c>
      <c r="GQ232">
        <v>11074.198242</v>
      </c>
      <c r="GR232">
        <v>3676.6652829999998</v>
      </c>
      <c r="GS232">
        <v>1503.335693</v>
      </c>
      <c r="GT232">
        <v>217.061905</v>
      </c>
      <c r="GU232">
        <v>396.26251200000002</v>
      </c>
      <c r="GV232">
        <v>97.823006000000007</v>
      </c>
      <c r="GW232">
        <v>0</v>
      </c>
      <c r="GX232">
        <v>65.607758000000004</v>
      </c>
      <c r="GY232">
        <v>211.88857999999999</v>
      </c>
      <c r="GZ232">
        <v>0</v>
      </c>
      <c r="HA232">
        <v>173.958099</v>
      </c>
      <c r="HB232">
        <v>19.642158999999999</v>
      </c>
      <c r="HC232">
        <v>4787.3569340000004</v>
      </c>
      <c r="HD232">
        <v>45317.808594000002</v>
      </c>
      <c r="HE232">
        <v>205366.484375</v>
      </c>
      <c r="HF232">
        <v>515969.21875</v>
      </c>
      <c r="HG232">
        <v>182201.84375</v>
      </c>
      <c r="HH232">
        <v>53200.691405999998</v>
      </c>
      <c r="HI232">
        <v>6265.5717770000001</v>
      </c>
      <c r="HJ232">
        <v>15444.811523</v>
      </c>
      <c r="HK232">
        <v>20046.490234000001</v>
      </c>
      <c r="HL232">
        <v>129919.078125</v>
      </c>
      <c r="HM232">
        <v>626358</v>
      </c>
      <c r="HN232">
        <v>165152.25</v>
      </c>
      <c r="HO232">
        <v>150644.78125</v>
      </c>
      <c r="HP232">
        <v>595375.75</v>
      </c>
      <c r="HQ232">
        <v>287626.34375</v>
      </c>
      <c r="HR232">
        <v>470467.75</v>
      </c>
      <c r="HS232">
        <v>689507.1875</v>
      </c>
      <c r="HT232">
        <v>965356.3125</v>
      </c>
      <c r="HU232">
        <v>198.69132999999999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5858668.303026</v>
      </c>
    </row>
    <row r="233" spans="1:407" x14ac:dyDescent="0.2">
      <c r="A233" t="s">
        <v>245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507.00097699999998</v>
      </c>
      <c r="EY233">
        <v>2089.2915039999998</v>
      </c>
      <c r="EZ233">
        <v>8676.1972659999992</v>
      </c>
      <c r="FA233">
        <v>12681.912109000001</v>
      </c>
      <c r="FB233">
        <v>7627.0854490000002</v>
      </c>
      <c r="FC233">
        <v>644.20593299999996</v>
      </c>
      <c r="FD233">
        <v>1178.57251</v>
      </c>
      <c r="FE233">
        <v>3152.4309079999998</v>
      </c>
      <c r="FF233">
        <v>5944.0732420000004</v>
      </c>
      <c r="FG233">
        <v>5455.1430659999996</v>
      </c>
      <c r="FH233">
        <v>4297.3217770000001</v>
      </c>
      <c r="FI233">
        <v>10.487693999999999</v>
      </c>
      <c r="FJ233">
        <v>7422.6928710000002</v>
      </c>
      <c r="FK233">
        <v>1488.12085</v>
      </c>
      <c r="FL233">
        <v>8912.9609380000002</v>
      </c>
      <c r="FM233">
        <v>95744.117186999996</v>
      </c>
      <c r="FN233">
        <v>12183.305664</v>
      </c>
      <c r="FO233">
        <v>7563.8666990000002</v>
      </c>
      <c r="FP233">
        <v>6151.9130859999996</v>
      </c>
      <c r="FQ233">
        <v>4228.0439450000003</v>
      </c>
      <c r="FR233">
        <v>1005.17627</v>
      </c>
      <c r="FS233">
        <v>10996.426758</v>
      </c>
      <c r="FT233">
        <v>268.172821</v>
      </c>
      <c r="FU233">
        <v>944.13348399999995</v>
      </c>
      <c r="FV233">
        <v>63050.054687999997</v>
      </c>
      <c r="FW233">
        <v>32295.425781000002</v>
      </c>
      <c r="FX233">
        <v>14166.543944999999</v>
      </c>
      <c r="FY233">
        <v>4031.2160640000002</v>
      </c>
      <c r="FZ233">
        <v>1541.075928</v>
      </c>
      <c r="GA233">
        <v>26319.464843999998</v>
      </c>
      <c r="GB233">
        <v>54848.417969000002</v>
      </c>
      <c r="GC233">
        <v>7121.7036129999997</v>
      </c>
      <c r="GD233">
        <v>83912.015625</v>
      </c>
      <c r="GE233">
        <v>53110.4375</v>
      </c>
      <c r="GF233">
        <v>36828.859375</v>
      </c>
      <c r="GG233">
        <v>20733.734375</v>
      </c>
      <c r="GH233">
        <v>14540.513671999999</v>
      </c>
      <c r="GI233">
        <v>12546.248046999999</v>
      </c>
      <c r="GJ233">
        <v>31452.130859000001</v>
      </c>
      <c r="GK233">
        <v>26332.640625</v>
      </c>
      <c r="GL233">
        <v>25408.90625</v>
      </c>
      <c r="GM233">
        <v>64099.511719000002</v>
      </c>
      <c r="GN233">
        <v>32717.976563</v>
      </c>
      <c r="GO233">
        <v>19929.277343999998</v>
      </c>
      <c r="GP233">
        <v>26170.683593999998</v>
      </c>
      <c r="GQ233">
        <v>6073.8916019999997</v>
      </c>
      <c r="GR233">
        <v>38533.488280999998</v>
      </c>
      <c r="GS233">
        <v>41936.96875</v>
      </c>
      <c r="GT233">
        <v>6727.0205079999996</v>
      </c>
      <c r="GU233">
        <v>12097.488281</v>
      </c>
      <c r="GV233">
        <v>16390.423827999999</v>
      </c>
      <c r="GW233">
        <v>0</v>
      </c>
      <c r="GX233">
        <v>3336.5021969999998</v>
      </c>
      <c r="GY233">
        <v>2933.640625</v>
      </c>
      <c r="GZ233">
        <v>0</v>
      </c>
      <c r="HA233">
        <v>932.526794</v>
      </c>
      <c r="HB233">
        <v>2437.6601559999999</v>
      </c>
      <c r="HC233">
        <v>31016.001952999999</v>
      </c>
      <c r="HD233">
        <v>49117.375</v>
      </c>
      <c r="HE233">
        <v>136476.78125</v>
      </c>
      <c r="HF233">
        <v>382372.28125</v>
      </c>
      <c r="HG233">
        <v>85146.867186999996</v>
      </c>
      <c r="HH233">
        <v>50642.839844000002</v>
      </c>
      <c r="HI233">
        <v>10268.198242</v>
      </c>
      <c r="HJ233">
        <v>24153.974609000001</v>
      </c>
      <c r="HK233">
        <v>43072.804687999997</v>
      </c>
      <c r="HL233">
        <v>116082.523438</v>
      </c>
      <c r="HM233">
        <v>168001.03125</v>
      </c>
      <c r="HN233">
        <v>42665.585937999997</v>
      </c>
      <c r="HO233">
        <v>175586.71875</v>
      </c>
      <c r="HP233">
        <v>153096.515625</v>
      </c>
      <c r="HQ233">
        <v>129970.148438</v>
      </c>
      <c r="HR233">
        <v>219934</v>
      </c>
      <c r="HS233">
        <v>120599.039062</v>
      </c>
      <c r="HT233">
        <v>182633.59375</v>
      </c>
      <c r="HU233">
        <v>1208443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4321008.3826829996</v>
      </c>
    </row>
    <row r="234" spans="1:407" x14ac:dyDescent="0.2">
      <c r="A234" t="s">
        <v>246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1927.2851559999999</v>
      </c>
      <c r="FK234">
        <v>1595.9061280000001</v>
      </c>
      <c r="FL234">
        <v>14529.582031</v>
      </c>
      <c r="FM234">
        <v>71603.734375</v>
      </c>
      <c r="FN234">
        <v>9673.5595699999994</v>
      </c>
      <c r="FO234">
        <v>3596.048828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102926.116089</v>
      </c>
    </row>
    <row r="235" spans="1:407" x14ac:dyDescent="0.2">
      <c r="A235" t="s">
        <v>247</v>
      </c>
      <c r="B235">
        <v>2.3914999999999999E-2</v>
      </c>
      <c r="C235">
        <v>0.39202100000000001</v>
      </c>
      <c r="D235">
        <v>1.32988</v>
      </c>
      <c r="E235">
        <v>35.839806000000003</v>
      </c>
      <c r="F235">
        <v>0.30769600000000003</v>
      </c>
      <c r="G235">
        <v>6.3999999999999997E-5</v>
      </c>
      <c r="H235">
        <v>0.182223</v>
      </c>
      <c r="I235">
        <v>30.718713999999999</v>
      </c>
      <c r="J235">
        <v>5.2440000000000004E-3</v>
      </c>
      <c r="K235">
        <v>6.4123729999999997</v>
      </c>
      <c r="L235">
        <v>0</v>
      </c>
      <c r="M235">
        <v>6.0594999999999999</v>
      </c>
      <c r="N235">
        <v>0.393928</v>
      </c>
      <c r="O235">
        <v>1.9502969999999999</v>
      </c>
      <c r="P235">
        <v>0</v>
      </c>
      <c r="Q235">
        <v>0</v>
      </c>
      <c r="R235">
        <v>0</v>
      </c>
      <c r="S235">
        <v>1.229514</v>
      </c>
      <c r="T235">
        <v>45.854553000000003</v>
      </c>
      <c r="U235">
        <v>17.259353999999998</v>
      </c>
      <c r="V235">
        <v>27.145657</v>
      </c>
      <c r="W235">
        <v>211.238022</v>
      </c>
      <c r="X235">
        <v>11.524777</v>
      </c>
      <c r="Y235">
        <v>229.397751</v>
      </c>
      <c r="Z235">
        <v>892.71173099999999</v>
      </c>
      <c r="AA235">
        <v>193.70271299999999</v>
      </c>
      <c r="AB235">
        <v>1727.837524</v>
      </c>
      <c r="AC235">
        <v>9042.8710940000001</v>
      </c>
      <c r="AD235">
        <v>4666.9570309999999</v>
      </c>
      <c r="AE235">
        <v>188.726471</v>
      </c>
      <c r="AF235">
        <v>13.760635000000001</v>
      </c>
      <c r="AG235">
        <v>450.12567100000001</v>
      </c>
      <c r="AH235">
        <v>1771.4086910000001</v>
      </c>
      <c r="AI235">
        <v>47.266060000000003</v>
      </c>
      <c r="AJ235">
        <v>1276.7386469999999</v>
      </c>
      <c r="AK235">
        <v>657.45953399999996</v>
      </c>
      <c r="AL235">
        <v>104.44137600000001</v>
      </c>
      <c r="AM235">
        <v>354.01977499999998</v>
      </c>
      <c r="AN235">
        <v>704.48071300000004</v>
      </c>
      <c r="AO235">
        <v>836.22894299999996</v>
      </c>
      <c r="AP235">
        <v>1278.4025879999999</v>
      </c>
      <c r="AQ235">
        <v>892.89312700000005</v>
      </c>
      <c r="AR235">
        <v>1563.536499</v>
      </c>
      <c r="AS235">
        <v>234.75889599999999</v>
      </c>
      <c r="AT235">
        <v>689.62432899999999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28215.217336000002</v>
      </c>
    </row>
    <row r="236" spans="1:407" x14ac:dyDescent="0.2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37.527625999999998</v>
      </c>
      <c r="CE236">
        <v>1.3090000000000001E-3</v>
      </c>
      <c r="CF236">
        <v>0</v>
      </c>
      <c r="CG236">
        <v>0</v>
      </c>
      <c r="CH236">
        <v>0</v>
      </c>
      <c r="CI236">
        <v>0</v>
      </c>
      <c r="CJ236">
        <v>2.8370000000000001E-3</v>
      </c>
      <c r="CK236">
        <v>1.0799E-2</v>
      </c>
      <c r="CL236">
        <v>0.432369</v>
      </c>
      <c r="CM236">
        <v>0.15981999999999999</v>
      </c>
      <c r="CN236">
        <v>10.649562</v>
      </c>
      <c r="CO236">
        <v>1.458467</v>
      </c>
      <c r="CP236">
        <v>1.4723999999999999</v>
      </c>
      <c r="CQ236">
        <v>1.0887960000000001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9.601521</v>
      </c>
      <c r="DA236">
        <v>0.63694399999999995</v>
      </c>
      <c r="DB236">
        <v>0.486869</v>
      </c>
      <c r="DC236">
        <v>20.536842</v>
      </c>
      <c r="DD236">
        <v>62.376041000000001</v>
      </c>
      <c r="DE236">
        <v>534.90588400000001</v>
      </c>
      <c r="DF236">
        <v>606.885132</v>
      </c>
      <c r="DG236">
        <v>335.36602800000003</v>
      </c>
      <c r="DH236">
        <v>103.86116800000001</v>
      </c>
      <c r="DI236">
        <v>17.663364000000001</v>
      </c>
      <c r="DJ236">
        <v>2.1605989999999999</v>
      </c>
      <c r="DK236">
        <v>43.340389000000002</v>
      </c>
      <c r="DL236">
        <v>86.598129</v>
      </c>
      <c r="DM236">
        <v>863.77813700000002</v>
      </c>
      <c r="DN236">
        <v>175.63031000000001</v>
      </c>
      <c r="DO236">
        <v>491.86575299999998</v>
      </c>
      <c r="DP236">
        <v>158.566711</v>
      </c>
      <c r="DQ236">
        <v>72.559212000000002</v>
      </c>
      <c r="DR236">
        <v>232.27458200000001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3871.8976039999998</v>
      </c>
    </row>
    <row r="237" spans="1:407" x14ac:dyDescent="0.2">
      <c r="A237" t="s">
        <v>249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-2.3501999999999999E-2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-1.2E-2</v>
      </c>
      <c r="FG237">
        <v>-1.6015999999999999E-2</v>
      </c>
      <c r="FH237">
        <v>-6.5960000000000003E-3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5.2486999999999999E-2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1.7100000000000001E-4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6.3400000000000001E-4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-4.8209999999999998E-3</v>
      </c>
    </row>
    <row r="238" spans="1:407" x14ac:dyDescent="0.2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-0.23311399999999999</v>
      </c>
      <c r="EY238">
        <v>-1.60165</v>
      </c>
      <c r="EZ238">
        <v>-7.5638999999999998E-2</v>
      </c>
      <c r="FA238">
        <v>-7.7099999999999998E-3</v>
      </c>
      <c r="FB238">
        <v>0</v>
      </c>
      <c r="FC238">
        <v>0</v>
      </c>
      <c r="FD238">
        <v>0</v>
      </c>
      <c r="FE238">
        <v>0</v>
      </c>
      <c r="FF238">
        <v>-0.552624</v>
      </c>
      <c r="FG238">
        <v>-0.70891999999999999</v>
      </c>
      <c r="FH238">
        <v>-0.32287500000000002</v>
      </c>
      <c r="FI238">
        <v>0</v>
      </c>
      <c r="FJ238">
        <v>4.6E-5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1.56E-4</v>
      </c>
      <c r="FQ238">
        <v>1.6200000000000001E-4</v>
      </c>
      <c r="FR238">
        <v>5.5999999999999999E-5</v>
      </c>
      <c r="FS238">
        <v>1.3090000000000001E-3</v>
      </c>
      <c r="FT238">
        <v>9.4560000000000009E-3</v>
      </c>
      <c r="FU238">
        <v>4.1539999999999997E-3</v>
      </c>
      <c r="FV238">
        <v>2.7977910000000001</v>
      </c>
      <c r="FW238">
        <v>2.5959999999999998E-3</v>
      </c>
      <c r="FX238">
        <v>3.4999999999999997E-5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2.0040000000000001E-3</v>
      </c>
      <c r="GE238">
        <v>3.1300000000000002E-4</v>
      </c>
      <c r="GF238">
        <v>8.4199999999999998E-4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4.9376999999999997E-2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2.8579999999999999E-3</v>
      </c>
      <c r="HQ238">
        <v>0</v>
      </c>
      <c r="HR238">
        <v>-0.107804</v>
      </c>
      <c r="HS238">
        <v>0</v>
      </c>
      <c r="HT238">
        <v>8.6571999999999996E-2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-0.65260899999999999</v>
      </c>
    </row>
    <row r="239" spans="1:407" x14ac:dyDescent="0.2">
      <c r="A239" t="s">
        <v>251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-0.90259599999999995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-4.642868</v>
      </c>
      <c r="FG239">
        <v>-2.8585970000000001</v>
      </c>
      <c r="FH239">
        <v>-8.5423580000000001</v>
      </c>
      <c r="FI239">
        <v>-1.0107E-2</v>
      </c>
      <c r="FJ239">
        <v>1.4038999999999999E-2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3.5275000000000001E-2</v>
      </c>
      <c r="FQ239">
        <v>2.6960999999999999E-2</v>
      </c>
      <c r="FR239">
        <v>8.5620000000000002E-3</v>
      </c>
      <c r="FS239">
        <v>5.7446999999999998E-2</v>
      </c>
      <c r="FT239">
        <v>2.5999999999999998E-5</v>
      </c>
      <c r="FU239">
        <v>0</v>
      </c>
      <c r="FV239">
        <v>1.0314939999999999</v>
      </c>
      <c r="FW239">
        <v>0.29145100000000002</v>
      </c>
      <c r="FX239">
        <v>3.8769999999999998E-3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1.8939000000000001E-2</v>
      </c>
      <c r="GE239">
        <v>3.8070000000000001E-3</v>
      </c>
      <c r="GF239">
        <v>7.9360000000000003E-3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3.8860000000000001E-3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0.16736599999999999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2.9180999999999999E-2</v>
      </c>
      <c r="HQ239">
        <v>2.1642999999999999E-2</v>
      </c>
      <c r="HR239">
        <v>-9.7978999999999997E-2</v>
      </c>
      <c r="HS239">
        <v>0</v>
      </c>
      <c r="HT239">
        <v>0.18374499999999999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5.9141849999999998</v>
      </c>
      <c r="OM239">
        <v>0</v>
      </c>
      <c r="ON239">
        <v>0</v>
      </c>
      <c r="OO239">
        <v>0</v>
      </c>
      <c r="OP239">
        <v>0</v>
      </c>
      <c r="OQ239">
        <v>-9.2346839999999997</v>
      </c>
    </row>
    <row r="240" spans="1:407" x14ac:dyDescent="0.2">
      <c r="A240" t="s">
        <v>252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-2.0017E-2</v>
      </c>
      <c r="FA240">
        <v>-1.8669199999999999</v>
      </c>
      <c r="FB240">
        <v>-1.017E-2</v>
      </c>
      <c r="FC240">
        <v>0</v>
      </c>
      <c r="FD240">
        <v>0</v>
      </c>
      <c r="FE240">
        <v>0</v>
      </c>
      <c r="FF240">
        <v>-1.6593629999999999</v>
      </c>
      <c r="FG240">
        <v>-0.82833900000000005</v>
      </c>
      <c r="FH240">
        <v>-1.0607679999999999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4.2339999999999999E-3</v>
      </c>
      <c r="FR240">
        <v>2.5509999999999999E-3</v>
      </c>
      <c r="FS240">
        <v>2.5121999999999998E-2</v>
      </c>
      <c r="FT240">
        <v>7.0881E-2</v>
      </c>
      <c r="FU240">
        <v>1.9629999999999999E-3</v>
      </c>
      <c r="FV240">
        <v>9.6572270000000007</v>
      </c>
      <c r="FW240">
        <v>1.4609989999999999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-7.8888E-2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4.0119999999999999E-3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0.129166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7.0961910000000001</v>
      </c>
      <c r="HR240">
        <v>-0.75203699999999996</v>
      </c>
      <c r="HS240">
        <v>0</v>
      </c>
      <c r="HT240">
        <v>1.6094360000000001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437.00976600000001</v>
      </c>
      <c r="OM240">
        <v>0</v>
      </c>
      <c r="ON240">
        <v>0</v>
      </c>
      <c r="OO240">
        <v>0</v>
      </c>
      <c r="OP240">
        <v>0</v>
      </c>
      <c r="OQ240">
        <v>450.79504500000002</v>
      </c>
    </row>
    <row r="241" spans="1:407" x14ac:dyDescent="0.2">
      <c r="A241" t="s">
        <v>253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-1.8412999999999999E-2</v>
      </c>
      <c r="FA241">
        <v>-3.4881000000000002E-2</v>
      </c>
      <c r="FB241">
        <v>-6.0941159999999996</v>
      </c>
      <c r="FC241">
        <v>0</v>
      </c>
      <c r="FD241">
        <v>0</v>
      </c>
      <c r="FE241">
        <v>0</v>
      </c>
      <c r="FF241">
        <v>-0.27330100000000002</v>
      </c>
      <c r="FG241">
        <v>-0.247417</v>
      </c>
      <c r="FH241">
        <v>-0.17091300000000001</v>
      </c>
      <c r="FI241">
        <v>0</v>
      </c>
      <c r="FJ241">
        <v>1.0340999999999999E-2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1.0122070000000001</v>
      </c>
      <c r="FS241">
        <v>2.6970000000000001E-2</v>
      </c>
      <c r="FT241">
        <v>0</v>
      </c>
      <c r="FU241">
        <v>8.2600000000000002E-4</v>
      </c>
      <c r="FV241">
        <v>0.10961899999999999</v>
      </c>
      <c r="FW241">
        <v>2.2300000000000002E-3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2.4620000000000002E-3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1.2186000000000001E-2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8.5760000000000003E-3</v>
      </c>
      <c r="HQ241">
        <v>0</v>
      </c>
      <c r="HR241">
        <v>1.0336069999999999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-4.6200169999999998</v>
      </c>
    </row>
    <row r="242" spans="1:407" x14ac:dyDescent="0.2">
      <c r="A242" t="s">
        <v>254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</row>
    <row r="243" spans="1:407" x14ac:dyDescent="0.2">
      <c r="A24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-8.0213999999999994E-2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7.8140000000000001E-2</v>
      </c>
      <c r="FY243">
        <v>2.0000000000000001E-4</v>
      </c>
      <c r="FZ243">
        <v>0</v>
      </c>
      <c r="GA243">
        <v>0</v>
      </c>
      <c r="GB243">
        <v>0</v>
      </c>
      <c r="GC243">
        <v>0</v>
      </c>
      <c r="GD243">
        <v>2.1840000000000002E-3</v>
      </c>
      <c r="GE243">
        <v>0</v>
      </c>
      <c r="GF243">
        <v>9.8900000000000008E-4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7.6099999999999996E-4</v>
      </c>
      <c r="HG243">
        <v>4.4999999999999999E-4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2.5100000000000001E-3</v>
      </c>
    </row>
    <row r="244" spans="1:407" x14ac:dyDescent="0.2">
      <c r="A244" t="s">
        <v>256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-4.8686980000000002</v>
      </c>
      <c r="FA244">
        <v>-0.74221800000000004</v>
      </c>
      <c r="FB244">
        <v>-7.4384000000000006E-2</v>
      </c>
      <c r="FC244">
        <v>0</v>
      </c>
      <c r="FD244">
        <v>0</v>
      </c>
      <c r="FE244">
        <v>-5.0010529999999997</v>
      </c>
      <c r="FF244">
        <v>-0.37413400000000002</v>
      </c>
      <c r="FG244">
        <v>-0.202344</v>
      </c>
      <c r="FH244">
        <v>-0.37443900000000002</v>
      </c>
      <c r="FI244">
        <v>0</v>
      </c>
      <c r="FJ244">
        <v>4.7668000000000002E-2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5.4314000000000001E-2</v>
      </c>
      <c r="FQ244">
        <v>0.106529</v>
      </c>
      <c r="FR244">
        <v>3.8050540000000002</v>
      </c>
      <c r="FS244">
        <v>0.23952499999999999</v>
      </c>
      <c r="FT244">
        <v>3.1999999999999999E-5</v>
      </c>
      <c r="FU244">
        <v>4.84E-4</v>
      </c>
      <c r="FV244">
        <v>24.491942999999999</v>
      </c>
      <c r="FW244">
        <v>9.6388549999999995</v>
      </c>
      <c r="FX244">
        <v>9.8340000000000007E-3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3.5640999999999999E-2</v>
      </c>
      <c r="GF244">
        <v>0.49734499999999998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8.8199999999999997E-3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11.613341999999999</v>
      </c>
      <c r="HF244">
        <v>-1.145302</v>
      </c>
      <c r="HG244">
        <v>1.4609529999999999</v>
      </c>
      <c r="HH244">
        <v>0</v>
      </c>
      <c r="HI244">
        <v>0</v>
      </c>
      <c r="HJ244">
        <v>0</v>
      </c>
      <c r="HK244">
        <v>3.1300000000000002E-4</v>
      </c>
      <c r="HL244">
        <v>-5.398E-3</v>
      </c>
      <c r="HM244">
        <v>4.7199999999999998E-4</v>
      </c>
      <c r="HN244">
        <v>1.6799999999999999E-4</v>
      </c>
      <c r="HO244">
        <v>6.8881999999999999E-2</v>
      </c>
      <c r="HP244">
        <v>14.984863000000001</v>
      </c>
      <c r="HQ244">
        <v>7.511368</v>
      </c>
      <c r="HR244">
        <v>0.56170699999999996</v>
      </c>
      <c r="HS244">
        <v>0.31374400000000002</v>
      </c>
      <c r="HT244">
        <v>1.1921079999999999</v>
      </c>
      <c r="HU244">
        <v>3.0439999999999998E-3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553.70434599999999</v>
      </c>
      <c r="OM244">
        <v>0</v>
      </c>
      <c r="ON244">
        <v>0</v>
      </c>
      <c r="OO244">
        <v>0</v>
      </c>
      <c r="OP244">
        <v>0</v>
      </c>
      <c r="OQ244">
        <v>617.56338300000004</v>
      </c>
    </row>
    <row r="245" spans="1:407" x14ac:dyDescent="0.2">
      <c r="A245" t="s">
        <v>257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-9.383362</v>
      </c>
      <c r="FG245">
        <v>0</v>
      </c>
      <c r="FH245">
        <v>0</v>
      </c>
      <c r="FI245">
        <v>-1.5966000000000001E-2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0.87353499999999995</v>
      </c>
      <c r="FQ245">
        <v>3.1189000000000001E-2</v>
      </c>
      <c r="FR245">
        <v>0</v>
      </c>
      <c r="FS245">
        <v>0</v>
      </c>
      <c r="FT245">
        <v>0</v>
      </c>
      <c r="FU245">
        <v>0</v>
      </c>
      <c r="FV245">
        <v>1.405E-3</v>
      </c>
      <c r="FW245">
        <v>0</v>
      </c>
      <c r="FX245">
        <v>1.25E-4</v>
      </c>
      <c r="FY245">
        <v>0</v>
      </c>
      <c r="FZ245">
        <v>1.8979999999999999E-3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2.1654E-2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1.3942E-2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-8.4555790000000002</v>
      </c>
    </row>
    <row r="246" spans="1:407" x14ac:dyDescent="0.2">
      <c r="A246" t="s">
        <v>258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-3.0577390000000002</v>
      </c>
      <c r="FH246">
        <v>0</v>
      </c>
      <c r="FI246">
        <v>0</v>
      </c>
      <c r="FJ246">
        <v>7.4650000000000003E-3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5.9620000000000003E-3</v>
      </c>
      <c r="FQ246">
        <v>1.3245E-2</v>
      </c>
      <c r="FR246">
        <v>0</v>
      </c>
      <c r="FS246">
        <v>1.0300000000000001E-3</v>
      </c>
      <c r="FT246">
        <v>0</v>
      </c>
      <c r="FU246">
        <v>0</v>
      </c>
      <c r="FV246">
        <v>9.3078999999999995E-2</v>
      </c>
      <c r="FW246">
        <v>2.9300000000000002E-4</v>
      </c>
      <c r="FX246">
        <v>3.2378999999999998E-2</v>
      </c>
      <c r="FY246">
        <v>1.3619999999999999E-3</v>
      </c>
      <c r="FZ246">
        <v>6.0999999999999999E-5</v>
      </c>
      <c r="GA246">
        <v>0</v>
      </c>
      <c r="GB246">
        <v>0</v>
      </c>
      <c r="GC246">
        <v>0</v>
      </c>
      <c r="GD246">
        <v>0</v>
      </c>
      <c r="GE246">
        <v>1.7413999999999999E-2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2.0820000000000001E-3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1.616E-3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-4.9034000000000001E-2</v>
      </c>
      <c r="HP246">
        <v>0.117794</v>
      </c>
      <c r="HQ246">
        <v>3.3348000000000003E-2</v>
      </c>
      <c r="HR246">
        <v>0</v>
      </c>
      <c r="HS246">
        <v>0</v>
      </c>
      <c r="HT246">
        <v>4.2103000000000002E-2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41.485228999999997</v>
      </c>
      <c r="OM246">
        <v>0</v>
      </c>
      <c r="ON246">
        <v>0</v>
      </c>
      <c r="OO246">
        <v>0</v>
      </c>
      <c r="OP246">
        <v>0</v>
      </c>
      <c r="OQ246">
        <v>38.747689000000001</v>
      </c>
    </row>
    <row r="247" spans="1:407" x14ac:dyDescent="0.2">
      <c r="A247" t="s">
        <v>259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1.6559999999999998E-2</v>
      </c>
      <c r="FT247">
        <v>0</v>
      </c>
      <c r="FU247">
        <v>0</v>
      </c>
      <c r="FV247">
        <v>6.5700000000000003E-4</v>
      </c>
      <c r="FW247">
        <v>1.02E-4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1.1E-4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1.7427999999999999E-2</v>
      </c>
    </row>
    <row r="248" spans="1:407" x14ac:dyDescent="0.2">
      <c r="A248" t="s">
        <v>260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-7.9590000000000008E-3</v>
      </c>
      <c r="EZ248">
        <v>-3.0918000000000001E-2</v>
      </c>
      <c r="FA248">
        <v>-1.2605E-2</v>
      </c>
      <c r="FB248">
        <v>-0.138542</v>
      </c>
      <c r="FC248">
        <v>0</v>
      </c>
      <c r="FD248">
        <v>-1.125E-2</v>
      </c>
      <c r="FE248">
        <v>-4.7724000000000003E-2</v>
      </c>
      <c r="FF248">
        <v>-0.158941</v>
      </c>
      <c r="FG248">
        <v>-2.6357999999999999E-2</v>
      </c>
      <c r="FH248">
        <v>0</v>
      </c>
      <c r="FI248">
        <v>0</v>
      </c>
      <c r="FJ248">
        <v>7.2999999999999999E-5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1.4964999999999999E-2</v>
      </c>
      <c r="FQ248">
        <v>8.9599999999999999E-4</v>
      </c>
      <c r="FR248">
        <v>0</v>
      </c>
      <c r="FS248">
        <v>7.7000000000000001E-5</v>
      </c>
      <c r="FT248">
        <v>0</v>
      </c>
      <c r="FU248">
        <v>0</v>
      </c>
      <c r="FV248">
        <v>1.91E-3</v>
      </c>
      <c r="FW248">
        <v>0</v>
      </c>
      <c r="FX248">
        <v>3.3493000000000002E-2</v>
      </c>
      <c r="FY248">
        <v>9.1000000000000003E-5</v>
      </c>
      <c r="FZ248">
        <v>4.9799999999999996E-4</v>
      </c>
      <c r="GA248">
        <v>0</v>
      </c>
      <c r="GB248">
        <v>0</v>
      </c>
      <c r="GC248">
        <v>0</v>
      </c>
      <c r="GD248">
        <v>0</v>
      </c>
      <c r="GE248">
        <v>1.4090000000000001E-3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5.3999999999999998E-5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6.69E-4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2.8699999999999998E-4</v>
      </c>
      <c r="HQ248">
        <v>0</v>
      </c>
      <c r="HR248">
        <v>0</v>
      </c>
      <c r="HS248">
        <v>-7.1665000000000006E-2</v>
      </c>
      <c r="HT248">
        <v>2.1388000000000001E-2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0.92353099999999999</v>
      </c>
      <c r="OM248">
        <v>0</v>
      </c>
      <c r="ON248">
        <v>0</v>
      </c>
      <c r="OO248">
        <v>0</v>
      </c>
      <c r="OP248">
        <v>0</v>
      </c>
      <c r="OQ248">
        <v>0.49338100000000001</v>
      </c>
    </row>
    <row r="249" spans="1:407" x14ac:dyDescent="0.2">
      <c r="A249" t="s">
        <v>261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1.0839999999999999E-3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2.9E-5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5.4799999999999998E-4</v>
      </c>
      <c r="FW249">
        <v>6.2500000000000001E-4</v>
      </c>
      <c r="FX249">
        <v>5.3000000000000001E-5</v>
      </c>
      <c r="FY249">
        <v>2.1150000000000001E-3</v>
      </c>
      <c r="FZ249">
        <v>0</v>
      </c>
      <c r="GA249">
        <v>1.0660000000000001E-3</v>
      </c>
      <c r="GB249">
        <v>5.9299999999999999E-4</v>
      </c>
      <c r="GC249">
        <v>0</v>
      </c>
      <c r="GD249">
        <v>1.1184080000000001</v>
      </c>
      <c r="GE249">
        <v>-1.225449</v>
      </c>
      <c r="GF249">
        <v>-0.13201399999999999</v>
      </c>
      <c r="GG249">
        <v>7.6000000000000004E-5</v>
      </c>
      <c r="GH249">
        <v>3.0000000000000001E-5</v>
      </c>
      <c r="GI249">
        <v>6.0400000000000004E-4</v>
      </c>
      <c r="GJ249">
        <v>5.3999999999999998E-5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4.7000000000000002E-3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5.2899999999999996E-4</v>
      </c>
      <c r="HH249">
        <v>0</v>
      </c>
      <c r="HI249">
        <v>0</v>
      </c>
      <c r="HJ249">
        <v>0</v>
      </c>
      <c r="HK249">
        <v>0</v>
      </c>
      <c r="HL249">
        <v>-6.0099999999999997E-3</v>
      </c>
      <c r="HM249">
        <v>0</v>
      </c>
      <c r="HN249">
        <v>0</v>
      </c>
      <c r="HO249">
        <v>-4.9659999999999999E-3</v>
      </c>
      <c r="HP249">
        <v>1.2916E-2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0.58842300000000003</v>
      </c>
      <c r="OM249">
        <v>0</v>
      </c>
      <c r="ON249">
        <v>0</v>
      </c>
      <c r="OO249">
        <v>0</v>
      </c>
      <c r="OP249">
        <v>0</v>
      </c>
      <c r="OQ249">
        <v>0.36341600000000002</v>
      </c>
    </row>
    <row r="250" spans="1:407" x14ac:dyDescent="0.2">
      <c r="A250" t="s">
        <v>262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4.0000000000000002E-4</v>
      </c>
      <c r="FL250">
        <v>0</v>
      </c>
      <c r="FM250">
        <v>0</v>
      </c>
      <c r="FN250">
        <v>0</v>
      </c>
      <c r="FO250">
        <v>0</v>
      </c>
      <c r="FP250">
        <v>1.3030999999999999E-2</v>
      </c>
      <c r="FQ250">
        <v>4.8999999999999998E-5</v>
      </c>
      <c r="FR250">
        <v>0</v>
      </c>
      <c r="FS250">
        <v>0</v>
      </c>
      <c r="FT250">
        <v>0</v>
      </c>
      <c r="FU250">
        <v>0</v>
      </c>
      <c r="FV250">
        <v>1.3153079999999999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7.54E-4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2.0202999999999999E-2</v>
      </c>
      <c r="HH250">
        <v>0</v>
      </c>
      <c r="HI250">
        <v>1.13E-4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1.0897829999999999</v>
      </c>
      <c r="HR250">
        <v>0</v>
      </c>
      <c r="HS250">
        <v>0</v>
      </c>
      <c r="HT250">
        <v>3.5725E-2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13.906738000000001</v>
      </c>
      <c r="OM250">
        <v>0</v>
      </c>
      <c r="ON250">
        <v>0</v>
      </c>
      <c r="OO250">
        <v>0</v>
      </c>
      <c r="OP250">
        <v>0</v>
      </c>
      <c r="OQ250">
        <v>16.382102</v>
      </c>
    </row>
    <row r="251" spans="1:407" x14ac:dyDescent="0.2">
      <c r="A251" t="s">
        <v>263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3.6299999999999999E-4</v>
      </c>
      <c r="GC251">
        <v>0</v>
      </c>
      <c r="GD251">
        <v>-1.3600000000000001E-3</v>
      </c>
      <c r="GE251">
        <v>0</v>
      </c>
      <c r="GF251">
        <v>0</v>
      </c>
      <c r="GG251">
        <v>1.421E-3</v>
      </c>
      <c r="GH251">
        <v>3.7500000000000001E-4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0.29696699999999998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1.7516E-2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0.31528200000000001</v>
      </c>
    </row>
    <row r="252" spans="1:407" x14ac:dyDescent="0.2">
      <c r="A252" t="s">
        <v>264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1.5625E-2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1.5625E-2</v>
      </c>
    </row>
    <row r="253" spans="1:407" x14ac:dyDescent="0.2">
      <c r="A253" t="s">
        <v>265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-1.22E-4</v>
      </c>
      <c r="FN253">
        <v>0</v>
      </c>
      <c r="FO253">
        <v>2.5530000000000001E-3</v>
      </c>
      <c r="FP253">
        <v>0</v>
      </c>
      <c r="FQ253">
        <v>0</v>
      </c>
      <c r="FR253">
        <v>2.6329999999999999E-3</v>
      </c>
      <c r="FS253">
        <v>1.149E-2</v>
      </c>
      <c r="FT253">
        <v>0</v>
      </c>
      <c r="FU253">
        <v>0</v>
      </c>
      <c r="FV253">
        <v>0</v>
      </c>
      <c r="FW253">
        <v>1.4589E-2</v>
      </c>
      <c r="FX253">
        <v>0</v>
      </c>
      <c r="FY253">
        <v>0</v>
      </c>
      <c r="FZ253">
        <v>0</v>
      </c>
      <c r="GA253">
        <v>0</v>
      </c>
      <c r="GB253">
        <v>1.6900000000000001E-3</v>
      </c>
      <c r="GC253">
        <v>0</v>
      </c>
      <c r="GD253">
        <v>22.568359000000001</v>
      </c>
      <c r="GE253">
        <v>5.3627000000000001E-2</v>
      </c>
      <c r="GF253">
        <v>0.48828100000000002</v>
      </c>
      <c r="GG253">
        <v>1.4755000000000001E-2</v>
      </c>
      <c r="GH253">
        <v>2.3125E-2</v>
      </c>
      <c r="GI253">
        <v>7.8083E-2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0.85400399999999999</v>
      </c>
      <c r="GU253">
        <v>0</v>
      </c>
      <c r="GV253">
        <v>0</v>
      </c>
      <c r="GW253">
        <v>0</v>
      </c>
      <c r="GX253">
        <v>0</v>
      </c>
      <c r="GY253">
        <v>1.2854000000000001</v>
      </c>
      <c r="GZ253">
        <v>0</v>
      </c>
      <c r="HA253">
        <v>0</v>
      </c>
      <c r="HB253">
        <v>0</v>
      </c>
      <c r="HC253">
        <v>6.0999999999999999E-5</v>
      </c>
      <c r="HD253">
        <v>0</v>
      </c>
      <c r="HE253">
        <v>0</v>
      </c>
      <c r="HF253">
        <v>0.25034299999999998</v>
      </c>
      <c r="HG253">
        <v>0.15801200000000001</v>
      </c>
      <c r="HH253">
        <v>20.193114999999999</v>
      </c>
      <c r="HI253">
        <v>0</v>
      </c>
      <c r="HJ253">
        <v>0</v>
      </c>
      <c r="HK253">
        <v>-5.6377940000000004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0.35205799999999998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40.714264</v>
      </c>
    </row>
    <row r="254" spans="1:407" x14ac:dyDescent="0.2">
      <c r="A254" t="s">
        <v>266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-3.5624000000000003E-2</v>
      </c>
      <c r="EY254">
        <v>-0.14760300000000001</v>
      </c>
      <c r="EZ254">
        <v>-0.41561300000000001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-0.61167000000000005</v>
      </c>
      <c r="FI254">
        <v>0</v>
      </c>
      <c r="FJ254">
        <v>0</v>
      </c>
      <c r="FK254">
        <v>0</v>
      </c>
      <c r="FL254">
        <v>2.2800000000000001E-4</v>
      </c>
      <c r="FM254">
        <v>0</v>
      </c>
      <c r="FN254">
        <v>0</v>
      </c>
      <c r="FO254">
        <v>8.1970000000000001E-2</v>
      </c>
      <c r="FP254">
        <v>0</v>
      </c>
      <c r="FQ254">
        <v>3.6000000000000001E-5</v>
      </c>
      <c r="FR254">
        <v>5.3000000000000001E-5</v>
      </c>
      <c r="FS254">
        <v>1.1E-4</v>
      </c>
      <c r="FT254">
        <v>0</v>
      </c>
      <c r="FU254">
        <v>0</v>
      </c>
      <c r="FV254">
        <v>3.9199999999999999E-4</v>
      </c>
      <c r="FW254">
        <v>2.0100000000000001E-4</v>
      </c>
      <c r="FX254">
        <v>1.7279999999999999E-3</v>
      </c>
      <c r="FY254">
        <v>0</v>
      </c>
      <c r="FZ254">
        <v>7.7000000000000001E-5</v>
      </c>
      <c r="GA254">
        <v>9.5799999999999998E-4</v>
      </c>
      <c r="GB254">
        <v>4.0109999999999998E-3</v>
      </c>
      <c r="GC254">
        <v>0</v>
      </c>
      <c r="GD254">
        <v>-9.2529E-2</v>
      </c>
      <c r="GE254">
        <v>0.18628400000000001</v>
      </c>
      <c r="GF254">
        <v>0.14705699999999999</v>
      </c>
      <c r="GG254">
        <v>4.033569</v>
      </c>
      <c r="GH254">
        <v>0.138733</v>
      </c>
      <c r="GI254">
        <v>7.0434999999999998E-2</v>
      </c>
      <c r="GJ254">
        <v>4.7699999999999999E-3</v>
      </c>
      <c r="GK254">
        <v>7.9839999999999998E-3</v>
      </c>
      <c r="GL254">
        <v>-0.45130399999999998</v>
      </c>
      <c r="GM254">
        <v>-0.22803499999999999</v>
      </c>
      <c r="GN254">
        <v>3.8970999999999999E-2</v>
      </c>
      <c r="GO254">
        <v>2.2260000000000001E-3</v>
      </c>
      <c r="GP254">
        <v>0.85311899999999996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2.9740000000000001E-3</v>
      </c>
      <c r="HD254">
        <v>-0.78512999999999999</v>
      </c>
      <c r="HE254">
        <v>1.195862</v>
      </c>
      <c r="HF254">
        <v>0</v>
      </c>
      <c r="HG254">
        <v>6.3457E-2</v>
      </c>
      <c r="HH254">
        <v>0</v>
      </c>
      <c r="HI254">
        <v>3.8499999999999998E-4</v>
      </c>
      <c r="HJ254">
        <v>2.6899999999999998E-4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1.1819E-2</v>
      </c>
      <c r="HQ254">
        <v>0</v>
      </c>
      <c r="HR254">
        <v>2.9191280000000002</v>
      </c>
      <c r="HS254">
        <v>-4.6228999999999999E-2</v>
      </c>
      <c r="HT254">
        <v>-2.0807039999999999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5.8452609999999998</v>
      </c>
      <c r="OM254">
        <v>0</v>
      </c>
      <c r="ON254">
        <v>0</v>
      </c>
      <c r="OO254">
        <v>0</v>
      </c>
      <c r="OP254">
        <v>0</v>
      </c>
      <c r="OQ254">
        <v>10.717627</v>
      </c>
    </row>
    <row r="255" spans="1:407" x14ac:dyDescent="0.2">
      <c r="A255" t="s">
        <v>267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-0.11663800000000001</v>
      </c>
      <c r="FG255">
        <v>-0.55620400000000003</v>
      </c>
      <c r="FH255">
        <v>-1.9002000000000002E-2</v>
      </c>
      <c r="FI255">
        <v>0</v>
      </c>
      <c r="FJ255">
        <v>4.6E-5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0.33477800000000002</v>
      </c>
      <c r="FQ255">
        <v>8.7096999999999994E-2</v>
      </c>
      <c r="FR255">
        <v>1.6770000000000001E-3</v>
      </c>
      <c r="FS255">
        <v>4.37E-4</v>
      </c>
      <c r="FT255">
        <v>0</v>
      </c>
      <c r="FU255">
        <v>0</v>
      </c>
      <c r="FV255">
        <v>8.7096999999999994E-2</v>
      </c>
      <c r="FW255">
        <v>2.6600000000000001E-4</v>
      </c>
      <c r="FX255">
        <v>4.4499999999999997E-4</v>
      </c>
      <c r="FY255">
        <v>0</v>
      </c>
      <c r="FZ255">
        <v>0.147865</v>
      </c>
      <c r="GA255">
        <v>0</v>
      </c>
      <c r="GB255">
        <v>5.0000000000000001E-4</v>
      </c>
      <c r="GC255">
        <v>0</v>
      </c>
      <c r="GD255">
        <v>2.3819E-2</v>
      </c>
      <c r="GE255">
        <v>1.9109999999999999E-3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2.1059999999999998E-3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2.9083000000000001E-2</v>
      </c>
      <c r="HH255">
        <v>0</v>
      </c>
      <c r="HI255">
        <v>0</v>
      </c>
      <c r="HJ255">
        <v>0</v>
      </c>
      <c r="HK255">
        <v>1.8599999999999999E-4</v>
      </c>
      <c r="HL255">
        <v>0</v>
      </c>
      <c r="HM255">
        <v>0</v>
      </c>
      <c r="HN255">
        <v>1.02E-4</v>
      </c>
      <c r="HO255">
        <v>0</v>
      </c>
      <c r="HP255">
        <v>9.0209999999999995E-3</v>
      </c>
      <c r="HQ255">
        <v>1.612854</v>
      </c>
      <c r="HR255">
        <v>-2.8321529999999999</v>
      </c>
      <c r="HS255">
        <v>-3.4707000000000002E-2</v>
      </c>
      <c r="HT255">
        <v>2.8805239999999999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124.00708</v>
      </c>
      <c r="OM255">
        <v>0</v>
      </c>
      <c r="ON255">
        <v>0</v>
      </c>
      <c r="OO255">
        <v>0</v>
      </c>
      <c r="OP255">
        <v>0</v>
      </c>
      <c r="OQ255">
        <v>125.66819</v>
      </c>
    </row>
    <row r="256" spans="1:407" x14ac:dyDescent="0.2">
      <c r="A256" t="s">
        <v>268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-7.0809999999999996E-3</v>
      </c>
      <c r="FG256">
        <v>-5.8630000000000002E-3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5.9299999999999999E-4</v>
      </c>
      <c r="FQ256">
        <v>2.9408E-2</v>
      </c>
      <c r="FR256">
        <v>0</v>
      </c>
      <c r="FS256">
        <v>2.7599999999999999E-4</v>
      </c>
      <c r="FT256">
        <v>0</v>
      </c>
      <c r="FU256">
        <v>0</v>
      </c>
      <c r="FV256">
        <v>6.6600000000000003E-4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8.6000000000000003E-5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2.313E-3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5.6899999999999995E-4</v>
      </c>
      <c r="HQ256">
        <v>0.25202599999999997</v>
      </c>
      <c r="HR256">
        <v>-1.3762E-2</v>
      </c>
      <c r="HS256">
        <v>0</v>
      </c>
      <c r="HT256">
        <v>7.5801999999999994E-2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81.690185999999997</v>
      </c>
      <c r="OM256">
        <v>0</v>
      </c>
      <c r="ON256">
        <v>0</v>
      </c>
      <c r="OO256">
        <v>0</v>
      </c>
      <c r="OP256">
        <v>0</v>
      </c>
      <c r="OQ256">
        <v>82.025217999999995</v>
      </c>
    </row>
    <row r="257" spans="1:407" x14ac:dyDescent="0.2">
      <c r="A257" t="s">
        <v>269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-1.5620999999999999E-2</v>
      </c>
      <c r="FC257">
        <v>0</v>
      </c>
      <c r="FD257">
        <v>0</v>
      </c>
      <c r="FE257">
        <v>0</v>
      </c>
      <c r="FF257">
        <v>-0.54500400000000004</v>
      </c>
      <c r="FG257">
        <v>-1.477509</v>
      </c>
      <c r="FH257">
        <v>-0.49673499999999998</v>
      </c>
      <c r="FI257">
        <v>0</v>
      </c>
      <c r="FJ257">
        <v>1.7899999999999999E-4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2.8003E-2</v>
      </c>
      <c r="FQ257">
        <v>7.5100000000000002E-3</v>
      </c>
      <c r="FR257">
        <v>0.626892</v>
      </c>
      <c r="FS257">
        <v>0.10437</v>
      </c>
      <c r="FT257">
        <v>4.1999999999999998E-5</v>
      </c>
      <c r="FU257">
        <v>9.3999999999999994E-5</v>
      </c>
      <c r="FV257">
        <v>3.9152830000000001</v>
      </c>
      <c r="FW257">
        <v>4.5199999999999997E-3</v>
      </c>
      <c r="FX257">
        <v>1.4580000000000001E-3</v>
      </c>
      <c r="FY257">
        <v>0</v>
      </c>
      <c r="FZ257">
        <v>0</v>
      </c>
      <c r="GA257">
        <v>6.7100000000000005E-4</v>
      </c>
      <c r="GB257">
        <v>1.7784000000000001E-2</v>
      </c>
      <c r="GC257">
        <v>2.3574999999999999E-2</v>
      </c>
      <c r="GD257">
        <v>-1.294678</v>
      </c>
      <c r="GE257">
        <v>2.1011660000000001</v>
      </c>
      <c r="GF257">
        <v>-8.9848999999999998E-2</v>
      </c>
      <c r="GG257">
        <v>5.4299999999999997E-4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1.8929999999999999E-3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3.9504999999999998E-2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2.777E-3</v>
      </c>
      <c r="HQ257">
        <v>0.71079999999999999</v>
      </c>
      <c r="HR257">
        <v>0</v>
      </c>
      <c r="HS257">
        <v>0</v>
      </c>
      <c r="HT257">
        <v>9.7184999999999994E-2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69.21875</v>
      </c>
      <c r="OM257">
        <v>0</v>
      </c>
      <c r="ON257">
        <v>0</v>
      </c>
      <c r="OO257">
        <v>0</v>
      </c>
      <c r="OP257">
        <v>0</v>
      </c>
      <c r="OQ257">
        <v>72.983604999999997</v>
      </c>
    </row>
    <row r="258" spans="1:407" x14ac:dyDescent="0.2">
      <c r="A258" t="s">
        <v>270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-1.4741000000000001E-2</v>
      </c>
      <c r="FG258">
        <v>-6.5690000000000002E-3</v>
      </c>
      <c r="FH258">
        <v>-7.9360000000000003E-3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2.1900000000000001E-4</v>
      </c>
      <c r="FQ258">
        <v>9.5000000000000005E-5</v>
      </c>
      <c r="FR258">
        <v>6.9999999999999994E-5</v>
      </c>
      <c r="FS258">
        <v>0.18487500000000001</v>
      </c>
      <c r="FT258">
        <v>0</v>
      </c>
      <c r="FU258">
        <v>0</v>
      </c>
      <c r="FV258">
        <v>1.7021000000000001E-2</v>
      </c>
      <c r="FW258">
        <v>2.6600000000000001E-4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2.4629999999999999E-3</v>
      </c>
      <c r="GE258">
        <v>5.1E-5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5.1900000000000004E-4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9.724E-3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8.0000000000000007E-5</v>
      </c>
      <c r="HN258">
        <v>5.5999999999999999E-5</v>
      </c>
      <c r="HO258">
        <v>0</v>
      </c>
      <c r="HP258">
        <v>3.2400000000000001E-4</v>
      </c>
      <c r="HQ258">
        <v>0.39996300000000001</v>
      </c>
      <c r="HR258">
        <v>-0.115407</v>
      </c>
      <c r="HS258">
        <v>-1.9222E-2</v>
      </c>
      <c r="HT258">
        <v>1.1011660000000001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40.951293999999997</v>
      </c>
      <c r="OM258">
        <v>0</v>
      </c>
      <c r="ON258">
        <v>0</v>
      </c>
      <c r="OO258">
        <v>0</v>
      </c>
      <c r="OP258">
        <v>0</v>
      </c>
      <c r="OQ258">
        <v>42.504311999999999</v>
      </c>
    </row>
    <row r="259" spans="1:407" x14ac:dyDescent="0.2">
      <c r="A259" t="s">
        <v>271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3.1029999999999999E-3</v>
      </c>
      <c r="FW259">
        <v>6.9239999999999996E-3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-3.6999999999999998E-5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2.983E-3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1.46E-4</v>
      </c>
      <c r="HQ259">
        <v>0.39376100000000003</v>
      </c>
      <c r="HR259">
        <v>-0.16411700000000001</v>
      </c>
      <c r="HS259">
        <v>0</v>
      </c>
      <c r="HT259">
        <v>0.27275500000000003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22.011718999999999</v>
      </c>
      <c r="OM259">
        <v>0</v>
      </c>
      <c r="ON259">
        <v>0</v>
      </c>
      <c r="OO259">
        <v>0</v>
      </c>
      <c r="OP259">
        <v>0</v>
      </c>
      <c r="OQ259">
        <v>22.527235999999998</v>
      </c>
    </row>
    <row r="260" spans="1:407" x14ac:dyDescent="0.2">
      <c r="A260" t="s">
        <v>272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-0.48693500000000001</v>
      </c>
      <c r="FG260">
        <v>-6.9358000000000003E-2</v>
      </c>
      <c r="FH260">
        <v>-0.53190000000000004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8.8999999999999995E-5</v>
      </c>
      <c r="FQ260">
        <v>1.0900000000000001E-4</v>
      </c>
      <c r="FR260">
        <v>3.3000000000000003E-5</v>
      </c>
      <c r="FS260">
        <v>0.27051500000000001</v>
      </c>
      <c r="FT260">
        <v>6.96E-4</v>
      </c>
      <c r="FU260">
        <v>1.3261719999999999</v>
      </c>
      <c r="FV260">
        <v>7.3333999999999996E-2</v>
      </c>
      <c r="FW260">
        <v>3.7169999999999998E-3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2.0300000000000001E-3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1.6083E-2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4.1264000000000002E-2</v>
      </c>
      <c r="HR260">
        <v>0</v>
      </c>
      <c r="HS260">
        <v>0</v>
      </c>
      <c r="HT260">
        <v>2.9995000000000001E-2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2.2892839999999999</v>
      </c>
      <c r="OM260">
        <v>0</v>
      </c>
      <c r="ON260">
        <v>0</v>
      </c>
      <c r="OO260">
        <v>0</v>
      </c>
      <c r="OP260">
        <v>0</v>
      </c>
      <c r="OQ260">
        <v>2.9651260000000002</v>
      </c>
    </row>
    <row r="261" spans="1:407" x14ac:dyDescent="0.2">
      <c r="A261" t="s">
        <v>273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-9.0575259999999993</v>
      </c>
      <c r="FG261">
        <v>-3.9261020000000002</v>
      </c>
      <c r="FH261">
        <v>-7.5773619999999999</v>
      </c>
      <c r="FI261">
        <v>-1.4760000000000001E-2</v>
      </c>
      <c r="FJ261">
        <v>2.594E-3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8.4106E-2</v>
      </c>
      <c r="FQ261">
        <v>5.5328000000000002E-2</v>
      </c>
      <c r="FR261">
        <v>5.0130000000000001E-3</v>
      </c>
      <c r="FS261">
        <v>6.3751000000000002E-2</v>
      </c>
      <c r="FT261">
        <v>3.4999999999999997E-5</v>
      </c>
      <c r="FU261">
        <v>5.2099999999999998E-4</v>
      </c>
      <c r="FV261">
        <v>1.0551759999999999</v>
      </c>
      <c r="FW261">
        <v>6.6864000000000007E-2</v>
      </c>
      <c r="FX261">
        <v>0</v>
      </c>
      <c r="FY261">
        <v>0</v>
      </c>
      <c r="FZ261">
        <v>1.44E-4</v>
      </c>
      <c r="GA261">
        <v>0</v>
      </c>
      <c r="GB261">
        <v>0.10192900000000001</v>
      </c>
      <c r="GC261">
        <v>0</v>
      </c>
      <c r="GD261">
        <v>-0.107998</v>
      </c>
      <c r="GE261">
        <v>0.25024400000000002</v>
      </c>
      <c r="GF261">
        <v>0</v>
      </c>
      <c r="GG261">
        <v>1.32E-3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2.9829999999999999E-2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-0.246694</v>
      </c>
      <c r="HE261">
        <v>0</v>
      </c>
      <c r="HF261">
        <v>0</v>
      </c>
      <c r="HG261">
        <v>0.22656299999999999</v>
      </c>
      <c r="HH261">
        <v>0</v>
      </c>
      <c r="HI261">
        <v>0</v>
      </c>
      <c r="HJ261">
        <v>0</v>
      </c>
      <c r="HK261">
        <v>1.8272E-2</v>
      </c>
      <c r="HL261">
        <v>-0.55021299999999995</v>
      </c>
      <c r="HM261">
        <v>1.3680000000000001E-3</v>
      </c>
      <c r="HN261">
        <v>3.1399999999999999E-4</v>
      </c>
      <c r="HO261">
        <v>-7.5984999999999997E-2</v>
      </c>
      <c r="HP261">
        <v>0.83700600000000003</v>
      </c>
      <c r="HQ261">
        <v>30.229004</v>
      </c>
      <c r="HR261">
        <v>-3.4989170000000001</v>
      </c>
      <c r="HS261">
        <v>-4.6525879999999997</v>
      </c>
      <c r="HT261">
        <v>14.297852000000001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1153.7070309999999</v>
      </c>
      <c r="OM261">
        <v>0</v>
      </c>
      <c r="ON261">
        <v>0</v>
      </c>
      <c r="OO261">
        <v>0</v>
      </c>
      <c r="OP261">
        <v>0</v>
      </c>
      <c r="OQ261">
        <v>1171.3261199999999</v>
      </c>
    </row>
    <row r="262" spans="1:407" x14ac:dyDescent="0.2">
      <c r="A262" t="s">
        <v>274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-1.3348E-2</v>
      </c>
      <c r="FG262">
        <v>0</v>
      </c>
      <c r="FH262">
        <v>-8.0459999999999993E-3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2.9160000000000002E-3</v>
      </c>
      <c r="FR262">
        <v>2.0163E-2</v>
      </c>
      <c r="FS262">
        <v>1.133E-2</v>
      </c>
      <c r="FT262">
        <v>0</v>
      </c>
      <c r="FU262">
        <v>6.3E-5</v>
      </c>
      <c r="FV262">
        <v>1.303558</v>
      </c>
      <c r="FW262">
        <v>24.743652000000001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35.574187999999999</v>
      </c>
      <c r="HH262">
        <v>0</v>
      </c>
      <c r="HI262">
        <v>9.2599999999999996E-4</v>
      </c>
      <c r="HJ262">
        <v>0</v>
      </c>
      <c r="HK262">
        <v>2.1643219999999999</v>
      </c>
      <c r="HL262">
        <v>0</v>
      </c>
      <c r="HM262">
        <v>0</v>
      </c>
      <c r="HN262">
        <v>0</v>
      </c>
      <c r="HO262">
        <v>0</v>
      </c>
      <c r="HP262">
        <v>0.28078399999999998</v>
      </c>
      <c r="HQ262">
        <v>468.15869099999998</v>
      </c>
      <c r="HR262">
        <v>-0.31407499999999999</v>
      </c>
      <c r="HS262">
        <v>0</v>
      </c>
      <c r="HT262">
        <v>12.307219999999999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2039.4638669999999</v>
      </c>
      <c r="OM262">
        <v>0</v>
      </c>
      <c r="ON262">
        <v>0</v>
      </c>
      <c r="OO262">
        <v>0</v>
      </c>
      <c r="OP262">
        <v>0</v>
      </c>
      <c r="OQ262">
        <v>2583.6962130000002</v>
      </c>
    </row>
    <row r="263" spans="1:407" x14ac:dyDescent="0.2">
      <c r="A263" t="s">
        <v>275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-0.49741299999999999</v>
      </c>
      <c r="EY263">
        <v>-2.0598299999999998</v>
      </c>
      <c r="EZ263">
        <v>-1.1782379999999999</v>
      </c>
      <c r="FA263">
        <v>-1.8294680000000001</v>
      </c>
      <c r="FB263">
        <v>-0.89532100000000003</v>
      </c>
      <c r="FC263">
        <v>-5.6952999999999997E-2</v>
      </c>
      <c r="FD263">
        <v>-0.24545400000000001</v>
      </c>
      <c r="FE263">
        <v>-1.3470759999999999</v>
      </c>
      <c r="FF263">
        <v>-0.84541699999999997</v>
      </c>
      <c r="FG263">
        <v>-1.1140479999999999</v>
      </c>
      <c r="FH263">
        <v>-0.729935</v>
      </c>
      <c r="FI263">
        <v>0</v>
      </c>
      <c r="FJ263">
        <v>1.934E-3</v>
      </c>
      <c r="FK263">
        <v>6.8510000000000003E-3</v>
      </c>
      <c r="FL263">
        <v>7.6220000000000003E-3</v>
      </c>
      <c r="FM263">
        <v>0</v>
      </c>
      <c r="FN263">
        <v>0</v>
      </c>
      <c r="FO263">
        <v>0</v>
      </c>
      <c r="FP263">
        <v>5.6436E-2</v>
      </c>
      <c r="FQ263">
        <v>2.3349999999999998E-3</v>
      </c>
      <c r="FR263">
        <v>0</v>
      </c>
      <c r="FS263">
        <v>2.23E-4</v>
      </c>
      <c r="FT263">
        <v>1.052E-3</v>
      </c>
      <c r="FU263">
        <v>0</v>
      </c>
      <c r="FV263">
        <v>5.672E-3</v>
      </c>
      <c r="FW263">
        <v>7.5799999999999999E-4</v>
      </c>
      <c r="FX263">
        <v>10.463867</v>
      </c>
      <c r="FY263">
        <v>3.6518549999999999</v>
      </c>
      <c r="FZ263">
        <v>3.0106000000000001E-2</v>
      </c>
      <c r="GA263">
        <v>5.1571040000000004</v>
      </c>
      <c r="GB263">
        <v>3.8986E-2</v>
      </c>
      <c r="GC263">
        <v>0</v>
      </c>
      <c r="GD263">
        <v>-0.13017300000000001</v>
      </c>
      <c r="GE263">
        <v>0</v>
      </c>
      <c r="GF263">
        <v>0.34503200000000001</v>
      </c>
      <c r="GG263">
        <v>8.5330000000000007E-3</v>
      </c>
      <c r="GH263">
        <v>0</v>
      </c>
      <c r="GI263">
        <v>0</v>
      </c>
      <c r="GJ263">
        <v>0.13079499999999999</v>
      </c>
      <c r="GK263">
        <v>0</v>
      </c>
      <c r="GL263">
        <v>-7.6339000000000004E-2</v>
      </c>
      <c r="GM263">
        <v>0.66747299999999998</v>
      </c>
      <c r="GN263">
        <v>18.507567999999999</v>
      </c>
      <c r="GO263">
        <v>3.6896360000000001</v>
      </c>
      <c r="GP263">
        <v>1.1626590000000001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-4.3762000000000002E-2</v>
      </c>
      <c r="HE263">
        <v>1.926971</v>
      </c>
      <c r="HF263">
        <v>2.6657709999999999</v>
      </c>
      <c r="HG263">
        <v>-3.2851999999999999E-2</v>
      </c>
      <c r="HH263">
        <v>0.36314400000000002</v>
      </c>
      <c r="HI263">
        <v>0.22046499999999999</v>
      </c>
      <c r="HJ263">
        <v>0</v>
      </c>
      <c r="HK263">
        <v>0.87289000000000005</v>
      </c>
      <c r="HL263">
        <v>0.31276700000000002</v>
      </c>
      <c r="HM263">
        <v>0.398453</v>
      </c>
      <c r="HN263">
        <v>2.4559999999999998E-3</v>
      </c>
      <c r="HO263">
        <v>0</v>
      </c>
      <c r="HP263">
        <v>1.2345429999999999</v>
      </c>
      <c r="HQ263">
        <v>10.13327</v>
      </c>
      <c r="HR263">
        <v>-0.71839900000000001</v>
      </c>
      <c r="HS263">
        <v>-6.3080000000000002E-3</v>
      </c>
      <c r="HT263">
        <v>5.272278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1014.832031</v>
      </c>
      <c r="OM263">
        <v>0</v>
      </c>
      <c r="ON263">
        <v>0</v>
      </c>
      <c r="OO263">
        <v>0</v>
      </c>
      <c r="OP263">
        <v>15.327393000000001</v>
      </c>
      <c r="OQ263">
        <v>1085.691945</v>
      </c>
    </row>
    <row r="264" spans="1:407" x14ac:dyDescent="0.2">
      <c r="A264" t="s">
        <v>276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-8.2959999999999996E-3</v>
      </c>
      <c r="FB264">
        <v>0</v>
      </c>
      <c r="FC264">
        <v>0</v>
      </c>
      <c r="FD264">
        <v>0</v>
      </c>
      <c r="FE264">
        <v>0</v>
      </c>
      <c r="FF264">
        <v>-3.0623999999999998E-2</v>
      </c>
      <c r="FG264">
        <v>-3.8830000000000002E-3</v>
      </c>
      <c r="FH264">
        <v>-1.7838E-2</v>
      </c>
      <c r="FI264">
        <v>0</v>
      </c>
      <c r="FJ264">
        <v>1.63E-4</v>
      </c>
      <c r="FK264">
        <v>0</v>
      </c>
      <c r="FL264">
        <v>6.2600000000000004E-4</v>
      </c>
      <c r="FM264">
        <v>0</v>
      </c>
      <c r="FN264">
        <v>0</v>
      </c>
      <c r="FO264">
        <v>0</v>
      </c>
      <c r="FP264">
        <v>4.2499999999999998E-4</v>
      </c>
      <c r="FQ264">
        <v>6.7999999999999999E-5</v>
      </c>
      <c r="FR264">
        <v>0</v>
      </c>
      <c r="FS264">
        <v>0</v>
      </c>
      <c r="FT264">
        <v>0</v>
      </c>
      <c r="FU264">
        <v>0</v>
      </c>
      <c r="FV264">
        <v>4.2700000000000002E-4</v>
      </c>
      <c r="FW264">
        <v>0</v>
      </c>
      <c r="FX264">
        <v>3.8406000000000003E-2</v>
      </c>
      <c r="FY264">
        <v>1.0246580000000001</v>
      </c>
      <c r="FZ264">
        <v>2.565E-3</v>
      </c>
      <c r="GA264">
        <v>7.7700000000000002E-4</v>
      </c>
      <c r="GB264">
        <v>6.3500000000000004E-4</v>
      </c>
      <c r="GC264">
        <v>0</v>
      </c>
      <c r="GD264">
        <v>0</v>
      </c>
      <c r="GE264">
        <v>8.208E-3</v>
      </c>
      <c r="GF264">
        <v>-1.2281E-2</v>
      </c>
      <c r="GG264">
        <v>8.3999999999999995E-5</v>
      </c>
      <c r="GH264">
        <v>0</v>
      </c>
      <c r="GI264">
        <v>0</v>
      </c>
      <c r="GJ264">
        <v>6.1200000000000002E-4</v>
      </c>
      <c r="GK264">
        <v>2.0219999999999999E-3</v>
      </c>
      <c r="GL264">
        <v>-1.4845000000000001E-2</v>
      </c>
      <c r="GM264">
        <v>-3.4222000000000002E-2</v>
      </c>
      <c r="GN264">
        <v>1.225E-3</v>
      </c>
      <c r="GO264">
        <v>4.2999999999999999E-4</v>
      </c>
      <c r="GP264">
        <v>7.5801999999999994E-2</v>
      </c>
      <c r="GQ264">
        <v>1.01E-4</v>
      </c>
      <c r="GR264">
        <v>6.6000000000000005E-5</v>
      </c>
      <c r="GS264">
        <v>7.3999999999999996E-5</v>
      </c>
      <c r="GT264">
        <v>1.1E-5</v>
      </c>
      <c r="GU264">
        <v>1.5E-5</v>
      </c>
      <c r="GV264">
        <v>5.0000000000000004E-6</v>
      </c>
      <c r="GW264">
        <v>0</v>
      </c>
      <c r="GX264">
        <v>3.0000000000000001E-6</v>
      </c>
      <c r="GY264">
        <v>7.9999999999999996E-6</v>
      </c>
      <c r="GZ264">
        <v>0</v>
      </c>
      <c r="HA264">
        <v>6.9999999999999999E-6</v>
      </c>
      <c r="HB264">
        <v>9.9999999999999995E-7</v>
      </c>
      <c r="HC264">
        <v>2.04E-4</v>
      </c>
      <c r="HD264">
        <v>0.47171800000000003</v>
      </c>
      <c r="HE264">
        <v>0</v>
      </c>
      <c r="HF264">
        <v>-0.30012499999999998</v>
      </c>
      <c r="HG264">
        <v>0.367226</v>
      </c>
      <c r="HH264">
        <v>3.4798000000000003E-2</v>
      </c>
      <c r="HI264">
        <v>2.483E-3</v>
      </c>
      <c r="HJ264">
        <v>5.4900000000000001E-4</v>
      </c>
      <c r="HK264">
        <v>-3.1843999999999997E-2</v>
      </c>
      <c r="HL264">
        <v>3.5590000000000001E-3</v>
      </c>
      <c r="HM264">
        <v>1.5610000000000001E-3</v>
      </c>
      <c r="HN264">
        <v>5.22E-4</v>
      </c>
      <c r="HO264">
        <v>-1.7821E-2</v>
      </c>
      <c r="HP264">
        <v>0.160057</v>
      </c>
      <c r="HQ264">
        <v>69.026366999999993</v>
      </c>
      <c r="HR264">
        <v>4.7048030000000001</v>
      </c>
      <c r="HS264">
        <v>0.42061999999999999</v>
      </c>
      <c r="HT264">
        <v>5.8367310000000003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10241.867188</v>
      </c>
      <c r="OM264">
        <v>0</v>
      </c>
      <c r="ON264">
        <v>0</v>
      </c>
      <c r="OO264">
        <v>0</v>
      </c>
      <c r="OP264">
        <v>0</v>
      </c>
      <c r="OQ264">
        <v>10323.584031</v>
      </c>
    </row>
    <row r="265" spans="1:407" x14ac:dyDescent="0.2">
      <c r="A265" t="s">
        <v>277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-0.64468400000000003</v>
      </c>
      <c r="FH265">
        <v>0</v>
      </c>
      <c r="FI265">
        <v>0</v>
      </c>
      <c r="FJ265">
        <v>5.9553000000000002E-2</v>
      </c>
      <c r="FK265">
        <v>0</v>
      </c>
      <c r="FL265">
        <v>0</v>
      </c>
      <c r="FM265">
        <v>4.8099999999999998E-4</v>
      </c>
      <c r="FN265">
        <v>6.0999999999999999E-5</v>
      </c>
      <c r="FO265">
        <v>0</v>
      </c>
      <c r="FP265">
        <v>3.39E-4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8.1800000000000004E-4</v>
      </c>
      <c r="FW265">
        <v>1.22E-4</v>
      </c>
      <c r="FX265">
        <v>1.940002</v>
      </c>
      <c r="FY265">
        <v>3.4882000000000003E-2</v>
      </c>
      <c r="FZ265">
        <v>0.22717300000000001</v>
      </c>
      <c r="GA265">
        <v>0.50306300000000004</v>
      </c>
      <c r="GB265">
        <v>1.1729E-2</v>
      </c>
      <c r="GC265">
        <v>0</v>
      </c>
      <c r="GD265">
        <v>5.6860000000000001E-3</v>
      </c>
      <c r="GE265">
        <v>5.4500000000000002E-4</v>
      </c>
      <c r="GF265">
        <v>8.7180000000000001E-3</v>
      </c>
      <c r="GG265">
        <v>0</v>
      </c>
      <c r="GH265">
        <v>0</v>
      </c>
      <c r="GI265">
        <v>0</v>
      </c>
      <c r="GJ265">
        <v>1.41E-3</v>
      </c>
      <c r="GK265">
        <v>0</v>
      </c>
      <c r="GL265">
        <v>0</v>
      </c>
      <c r="GM265">
        <v>-3.0959E-2</v>
      </c>
      <c r="GN265">
        <v>1.6280000000000001E-3</v>
      </c>
      <c r="GO265">
        <v>1.0939999999999999E-3</v>
      </c>
      <c r="GP265">
        <v>4.7412999999999997E-2</v>
      </c>
      <c r="GQ265">
        <v>1.3999999999999999E-4</v>
      </c>
      <c r="GR265">
        <v>9.2E-5</v>
      </c>
      <c r="GS265">
        <v>1.03E-4</v>
      </c>
      <c r="GT265">
        <v>1.5E-5</v>
      </c>
      <c r="GU265">
        <v>2.0999999999999999E-5</v>
      </c>
      <c r="GV265">
        <v>6.9999999999999999E-6</v>
      </c>
      <c r="GW265">
        <v>0</v>
      </c>
      <c r="GX265">
        <v>3.9999999999999998E-6</v>
      </c>
      <c r="GY265">
        <v>1.1E-5</v>
      </c>
      <c r="GZ265">
        <v>0</v>
      </c>
      <c r="HA265">
        <v>9.0000000000000002E-6</v>
      </c>
      <c r="HB265">
        <v>9.9999999999999995E-7</v>
      </c>
      <c r="HC265">
        <v>3.8400000000000001E-4</v>
      </c>
      <c r="HD265">
        <v>0.23758699999999999</v>
      </c>
      <c r="HE265">
        <v>0</v>
      </c>
      <c r="HF265">
        <v>-1.4722900000000001</v>
      </c>
      <c r="HG265">
        <v>1.639465</v>
      </c>
      <c r="HH265">
        <v>1.8079999999999999E-2</v>
      </c>
      <c r="HI265">
        <v>1.1E-4</v>
      </c>
      <c r="HJ265">
        <v>0</v>
      </c>
      <c r="HK265">
        <v>-1.3339999999999999E-2</v>
      </c>
      <c r="HL265">
        <v>-3.6681999999999999E-2</v>
      </c>
      <c r="HM265">
        <v>0.48417700000000002</v>
      </c>
      <c r="HN265">
        <v>1.8220000000000001E-3</v>
      </c>
      <c r="HO265">
        <v>0</v>
      </c>
      <c r="HP265">
        <v>0.10725</v>
      </c>
      <c r="HQ265">
        <v>49.171753000000002</v>
      </c>
      <c r="HR265">
        <v>2.8119809999999998</v>
      </c>
      <c r="HS265">
        <v>1.9554290000000001</v>
      </c>
      <c r="HT265">
        <v>1.0522229999999999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3333.2070309999999</v>
      </c>
      <c r="OM265">
        <v>0</v>
      </c>
      <c r="ON265">
        <v>0</v>
      </c>
      <c r="OO265">
        <v>0</v>
      </c>
      <c r="OP265">
        <v>0</v>
      </c>
      <c r="OQ265">
        <v>3391.3344590000002</v>
      </c>
    </row>
    <row r="266" spans="1:407" x14ac:dyDescent="0.2">
      <c r="A266" t="s">
        <v>278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-0.782385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9.8999999999999994E-5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6.7999999999999999E-5</v>
      </c>
      <c r="FR266">
        <v>0</v>
      </c>
      <c r="FS266">
        <v>9.5E-4</v>
      </c>
      <c r="FT266">
        <v>0</v>
      </c>
      <c r="FU266">
        <v>0</v>
      </c>
      <c r="FV266">
        <v>0</v>
      </c>
      <c r="FW266">
        <v>7.7899999999999996E-4</v>
      </c>
      <c r="FX266">
        <v>9.8399999999999998E-3</v>
      </c>
      <c r="FY266">
        <v>0</v>
      </c>
      <c r="FZ266">
        <v>0</v>
      </c>
      <c r="GA266">
        <v>58.251953</v>
      </c>
      <c r="GB266">
        <v>0.90286299999999997</v>
      </c>
      <c r="GC266">
        <v>0</v>
      </c>
      <c r="GD266">
        <v>0.13023399999999999</v>
      </c>
      <c r="GE266">
        <v>0</v>
      </c>
      <c r="GF266">
        <v>1.1561E-2</v>
      </c>
      <c r="GG266">
        <v>0.102163</v>
      </c>
      <c r="GH266">
        <v>9.5698000000000005E-2</v>
      </c>
      <c r="GI266">
        <v>0</v>
      </c>
      <c r="GJ266">
        <v>0.204178</v>
      </c>
      <c r="GK266">
        <v>0</v>
      </c>
      <c r="GL266">
        <v>0</v>
      </c>
      <c r="GM266">
        <v>0</v>
      </c>
      <c r="GN266">
        <v>1.7873540000000001</v>
      </c>
      <c r="GO266">
        <v>0.67039499999999996</v>
      </c>
      <c r="GP266">
        <v>4.0860599999999998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128.982178</v>
      </c>
      <c r="HF266">
        <v>-0.91583999999999999</v>
      </c>
      <c r="HG266">
        <v>1.5472950000000001</v>
      </c>
      <c r="HH266">
        <v>0</v>
      </c>
      <c r="HI266">
        <v>9.9500000000000005E-3</v>
      </c>
      <c r="HJ266">
        <v>4.8382000000000001E-2</v>
      </c>
      <c r="HK266">
        <v>0.303425</v>
      </c>
      <c r="HL266">
        <v>0</v>
      </c>
      <c r="HM266">
        <v>1.436E-3</v>
      </c>
      <c r="HN266">
        <v>3.9199999999999999E-4</v>
      </c>
      <c r="HO266">
        <v>0</v>
      </c>
      <c r="HP266">
        <v>0.17528299999999999</v>
      </c>
      <c r="HQ266">
        <v>9.4602810000000002</v>
      </c>
      <c r="HR266">
        <v>0.189002</v>
      </c>
      <c r="HS266">
        <v>0.27304200000000001</v>
      </c>
      <c r="HT266">
        <v>0.84228700000000001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504.13330100000002</v>
      </c>
      <c r="OM266">
        <v>0</v>
      </c>
      <c r="ON266">
        <v>0</v>
      </c>
      <c r="OO266">
        <v>0</v>
      </c>
      <c r="OP266">
        <v>29.601317999999999</v>
      </c>
      <c r="OQ266">
        <v>740.12354200000004</v>
      </c>
    </row>
    <row r="267" spans="1:407" x14ac:dyDescent="0.2">
      <c r="A267" t="s">
        <v>279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-1.2851939999999999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-0.801983</v>
      </c>
      <c r="FH267">
        <v>0</v>
      </c>
      <c r="FI267">
        <v>0</v>
      </c>
      <c r="FJ267">
        <v>1.2933E-2</v>
      </c>
      <c r="FK267">
        <v>4.2919999999999998E-3</v>
      </c>
      <c r="FL267">
        <v>0</v>
      </c>
      <c r="FM267">
        <v>0</v>
      </c>
      <c r="FN267">
        <v>0</v>
      </c>
      <c r="FO267">
        <v>0</v>
      </c>
      <c r="FP267">
        <v>0.36368899999999998</v>
      </c>
      <c r="FQ267">
        <v>0.26317600000000002</v>
      </c>
      <c r="FR267">
        <v>5.1249999999999997E-2</v>
      </c>
      <c r="FS267">
        <v>0.35628500000000002</v>
      </c>
      <c r="FT267">
        <v>1.56E-4</v>
      </c>
      <c r="FU267">
        <v>5.3800000000000002E-3</v>
      </c>
      <c r="FV267">
        <v>1.404968</v>
      </c>
      <c r="FW267">
        <v>0.46994000000000002</v>
      </c>
      <c r="FX267">
        <v>0.233181</v>
      </c>
      <c r="FY267">
        <v>2.8698000000000001E-2</v>
      </c>
      <c r="FZ267">
        <v>3.0366000000000001E-2</v>
      </c>
      <c r="GA267">
        <v>0.293068</v>
      </c>
      <c r="GB267">
        <v>63.653320000000001</v>
      </c>
      <c r="GC267">
        <v>0</v>
      </c>
      <c r="GD267">
        <v>2.842285</v>
      </c>
      <c r="GE267">
        <v>4.3557129999999997</v>
      </c>
      <c r="GF267">
        <v>-0.89800999999999997</v>
      </c>
      <c r="GG267">
        <v>0.81684900000000005</v>
      </c>
      <c r="GH267">
        <v>0</v>
      </c>
      <c r="GI267">
        <v>0</v>
      </c>
      <c r="GJ267">
        <v>0.70931200000000005</v>
      </c>
      <c r="GK267">
        <v>0.787659</v>
      </c>
      <c r="GL267">
        <v>-0.50970499999999996</v>
      </c>
      <c r="GM267">
        <v>0.97241200000000005</v>
      </c>
      <c r="GN267">
        <v>0.177921</v>
      </c>
      <c r="GO267">
        <v>0</v>
      </c>
      <c r="GP267">
        <v>2.6567229999999999</v>
      </c>
      <c r="GQ267">
        <v>3.1670000000000001E-3</v>
      </c>
      <c r="GR267">
        <v>2.0739999999999999E-3</v>
      </c>
      <c r="GS267">
        <v>2.323E-3</v>
      </c>
      <c r="GT267">
        <v>3.3500000000000001E-4</v>
      </c>
      <c r="GU267">
        <v>4.8500000000000003E-4</v>
      </c>
      <c r="GV267">
        <v>1.5100000000000001E-4</v>
      </c>
      <c r="GW267">
        <v>0</v>
      </c>
      <c r="GX267">
        <v>1.01E-4</v>
      </c>
      <c r="GY267">
        <v>2.5999999999999998E-4</v>
      </c>
      <c r="GZ267">
        <v>0</v>
      </c>
      <c r="HA267">
        <v>2.13E-4</v>
      </c>
      <c r="HB267">
        <v>3.0000000000000001E-5</v>
      </c>
      <c r="HC267">
        <v>1.108E-3</v>
      </c>
      <c r="HD267">
        <v>0.41456599999999999</v>
      </c>
      <c r="HE267">
        <v>20.124817</v>
      </c>
      <c r="HF267">
        <v>1.474243</v>
      </c>
      <c r="HG267">
        <v>3.6765590000000001</v>
      </c>
      <c r="HH267">
        <v>0</v>
      </c>
      <c r="HI267">
        <v>7.234E-3</v>
      </c>
      <c r="HJ267">
        <v>2.572E-2</v>
      </c>
      <c r="HK267">
        <v>2.7841999999999999E-2</v>
      </c>
      <c r="HL267">
        <v>25.569336</v>
      </c>
      <c r="HM267">
        <v>6.3228150000000003</v>
      </c>
      <c r="HN267">
        <v>1.159378</v>
      </c>
      <c r="HO267">
        <v>-0.11198</v>
      </c>
      <c r="HP267">
        <v>25.005614999999999</v>
      </c>
      <c r="HQ267">
        <v>5.0863339999999999</v>
      </c>
      <c r="HR267">
        <v>0.40423599999999998</v>
      </c>
      <c r="HS267">
        <v>7.6348269999999996</v>
      </c>
      <c r="HT267">
        <v>6.279083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153.42394999999999</v>
      </c>
      <c r="OM267">
        <v>0</v>
      </c>
      <c r="ON267">
        <v>0</v>
      </c>
      <c r="OO267">
        <v>0</v>
      </c>
      <c r="OP267">
        <v>0</v>
      </c>
      <c r="OQ267">
        <v>333.52950900000002</v>
      </c>
    </row>
    <row r="268" spans="1:407" x14ac:dyDescent="0.2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3.1690689999999999</v>
      </c>
      <c r="EY268">
        <v>13.187096</v>
      </c>
      <c r="EZ268">
        <v>29.870117</v>
      </c>
      <c r="FA268">
        <v>40.788040000000002</v>
      </c>
      <c r="FB268">
        <v>11.245888000000001</v>
      </c>
      <c r="FC268">
        <v>0.86249100000000001</v>
      </c>
      <c r="FD268">
        <v>2.7528549999999998</v>
      </c>
      <c r="FE268">
        <v>6.9636120000000004</v>
      </c>
      <c r="FF268">
        <v>9.2867390000000007</v>
      </c>
      <c r="FG268">
        <v>19.409179999999999</v>
      </c>
      <c r="FH268">
        <v>11.712982</v>
      </c>
      <c r="FI268">
        <v>0</v>
      </c>
      <c r="FJ268">
        <v>5.5781799999999997</v>
      </c>
      <c r="FK268">
        <v>2.1468389999999999</v>
      </c>
      <c r="FL268">
        <v>0</v>
      </c>
      <c r="FM268">
        <v>-2.3E-5</v>
      </c>
      <c r="FN268">
        <v>-3.9999999999999998E-6</v>
      </c>
      <c r="FO268">
        <v>51.704498000000001</v>
      </c>
      <c r="FP268">
        <v>1.6550130000000001</v>
      </c>
      <c r="FQ268">
        <v>0.68385099999999999</v>
      </c>
      <c r="FR268">
        <v>0.60342700000000005</v>
      </c>
      <c r="FS268">
        <v>1.35006</v>
      </c>
      <c r="FT268">
        <v>0.145924</v>
      </c>
      <c r="FU268">
        <v>0.86883500000000002</v>
      </c>
      <c r="FV268">
        <v>6.1461370000000004</v>
      </c>
      <c r="FW268">
        <v>1.642026</v>
      </c>
      <c r="FX268">
        <v>3.2037089999999999</v>
      </c>
      <c r="FY268">
        <v>1.404309</v>
      </c>
      <c r="FZ268">
        <v>0.375193</v>
      </c>
      <c r="GA268">
        <v>10.257232999999999</v>
      </c>
      <c r="GB268">
        <v>14.667122000000001</v>
      </c>
      <c r="GC268">
        <v>-4.8799999999999999E-4</v>
      </c>
      <c r="GD268">
        <v>1842.9267580000001</v>
      </c>
      <c r="GE268">
        <v>4.6855029999999998</v>
      </c>
      <c r="GF268">
        <v>26.648895</v>
      </c>
      <c r="GG268">
        <v>53.309021000000001</v>
      </c>
      <c r="GH268">
        <v>38.524734000000002</v>
      </c>
      <c r="GI268">
        <v>4.7355210000000003</v>
      </c>
      <c r="GJ268">
        <v>11.093586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5.7522890000000002</v>
      </c>
      <c r="GQ268">
        <v>4.4302000000000001E-2</v>
      </c>
      <c r="GR268">
        <v>0</v>
      </c>
      <c r="GS268">
        <v>0</v>
      </c>
      <c r="GT268">
        <v>10.158936000000001</v>
      </c>
      <c r="GU268">
        <v>0</v>
      </c>
      <c r="GV268">
        <v>0</v>
      </c>
      <c r="GW268">
        <v>0</v>
      </c>
      <c r="GX268">
        <v>2.6295169999999999</v>
      </c>
      <c r="GY268">
        <v>15.289459000000001</v>
      </c>
      <c r="GZ268">
        <v>0</v>
      </c>
      <c r="HA268">
        <v>59.832152999999998</v>
      </c>
      <c r="HB268">
        <v>0</v>
      </c>
      <c r="HC268">
        <v>-1.5E-5</v>
      </c>
      <c r="HD268">
        <v>13.525047000000001</v>
      </c>
      <c r="HE268">
        <v>35.930298000000001</v>
      </c>
      <c r="HF268">
        <v>36.439391999999998</v>
      </c>
      <c r="HG268">
        <v>34.257613999999997</v>
      </c>
      <c r="HH268">
        <v>3363.939453</v>
      </c>
      <c r="HI268">
        <v>163.47680700000001</v>
      </c>
      <c r="HJ268">
        <v>1573.7470699999999</v>
      </c>
      <c r="HK268">
        <v>1.223711</v>
      </c>
      <c r="HL268">
        <v>0</v>
      </c>
      <c r="HM268">
        <v>5.0666010000000004</v>
      </c>
      <c r="HN268">
        <v>1.4660169999999999</v>
      </c>
      <c r="HO268">
        <v>5.1227840000000002</v>
      </c>
      <c r="HP268">
        <v>12.668556000000001</v>
      </c>
      <c r="HQ268">
        <v>50.411591000000001</v>
      </c>
      <c r="HR268">
        <v>32.297592000000002</v>
      </c>
      <c r="HS268">
        <v>38.170943999999999</v>
      </c>
      <c r="HT268">
        <v>32.476241999999999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3586.2148440000001</v>
      </c>
      <c r="OM268">
        <v>0</v>
      </c>
      <c r="ON268">
        <v>0</v>
      </c>
      <c r="OO268">
        <v>0</v>
      </c>
      <c r="OP268">
        <v>0</v>
      </c>
      <c r="OQ268">
        <v>11313.745132</v>
      </c>
    </row>
    <row r="269" spans="1:407" x14ac:dyDescent="0.2">
      <c r="A269" t="s">
        <v>281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-1.849129</v>
      </c>
      <c r="EY269">
        <v>-7.6428219999999998</v>
      </c>
      <c r="EZ269">
        <v>-53.383301000000003</v>
      </c>
      <c r="FA269">
        <v>-23.179687999999999</v>
      </c>
      <c r="FB269">
        <v>-23.977173000000001</v>
      </c>
      <c r="FC269">
        <v>-1.2796590000000001</v>
      </c>
      <c r="FD269">
        <v>-5.4909670000000004</v>
      </c>
      <c r="FE269">
        <v>-1.976704</v>
      </c>
      <c r="FF269">
        <v>-1.7382660000000001</v>
      </c>
      <c r="FG269">
        <v>-0.477045</v>
      </c>
      <c r="FH269">
        <v>-1.007301</v>
      </c>
      <c r="FI269">
        <v>0</v>
      </c>
      <c r="FJ269">
        <v>0.16905999999999999</v>
      </c>
      <c r="FK269">
        <v>1.0399E-2</v>
      </c>
      <c r="FL269">
        <v>-0.30737300000000001</v>
      </c>
      <c r="FM269">
        <v>-0.29705799999999999</v>
      </c>
      <c r="FN269">
        <v>-3.6262999999999997E-2</v>
      </c>
      <c r="FO269">
        <v>-0.119171</v>
      </c>
      <c r="FP269">
        <v>0.24839800000000001</v>
      </c>
      <c r="FQ269">
        <v>-0.86278500000000002</v>
      </c>
      <c r="FR269">
        <v>9.7753999999999994E-2</v>
      </c>
      <c r="FS269">
        <v>1.501495</v>
      </c>
      <c r="FT269">
        <v>0.23717099999999999</v>
      </c>
      <c r="FU269">
        <v>1.0982019999999999</v>
      </c>
      <c r="FV269">
        <v>6.9206539999999999</v>
      </c>
      <c r="FW269">
        <v>2.5832519999999999</v>
      </c>
      <c r="FX269">
        <v>4.3706050000000003</v>
      </c>
      <c r="FY269">
        <v>0.571075</v>
      </c>
      <c r="FZ269">
        <v>0.482178</v>
      </c>
      <c r="GA269">
        <v>5.4082030000000003</v>
      </c>
      <c r="GB269">
        <v>7.6547850000000004</v>
      </c>
      <c r="GC269">
        <v>1.9064939999999999</v>
      </c>
      <c r="GD269">
        <v>7.2734379999999996</v>
      </c>
      <c r="GE269">
        <v>20.028563999999999</v>
      </c>
      <c r="GF269">
        <v>67.238281000000001</v>
      </c>
      <c r="GG269">
        <v>4.2941890000000003</v>
      </c>
      <c r="GH269">
        <v>3.0740970000000001</v>
      </c>
      <c r="GI269">
        <v>-1.2573000000000001E-2</v>
      </c>
      <c r="GJ269">
        <v>2.2758180000000001</v>
      </c>
      <c r="GK269">
        <v>7.234375</v>
      </c>
      <c r="GL269">
        <v>-9.7757570000000005</v>
      </c>
      <c r="GM269">
        <v>5.663513</v>
      </c>
      <c r="GN269">
        <v>7.3706050000000003</v>
      </c>
      <c r="GO269">
        <v>2.138855</v>
      </c>
      <c r="GP269">
        <v>12.255737</v>
      </c>
      <c r="GQ269">
        <v>0.57991000000000004</v>
      </c>
      <c r="GR269">
        <v>0.37983699999999998</v>
      </c>
      <c r="GS269">
        <v>0.42536200000000002</v>
      </c>
      <c r="GT269">
        <v>6.1418E-2</v>
      </c>
      <c r="GU269">
        <v>8.8900999999999994E-2</v>
      </c>
      <c r="GV269">
        <v>2.7678999999999999E-2</v>
      </c>
      <c r="GW269">
        <v>0</v>
      </c>
      <c r="GX269">
        <v>1.8564000000000001E-2</v>
      </c>
      <c r="GY269">
        <v>4.7537000000000003E-2</v>
      </c>
      <c r="GZ269">
        <v>0</v>
      </c>
      <c r="HA269">
        <v>3.9026999999999999E-2</v>
      </c>
      <c r="HB269">
        <v>5.5579999999999996E-3</v>
      </c>
      <c r="HC269">
        <v>0.13924</v>
      </c>
      <c r="HD269">
        <v>-2.237152</v>
      </c>
      <c r="HE269">
        <v>37.952880999999998</v>
      </c>
      <c r="HF269">
        <v>0.19631999999999999</v>
      </c>
      <c r="HG269">
        <v>27.212402000000001</v>
      </c>
      <c r="HH269">
        <v>4.0661930000000002</v>
      </c>
      <c r="HI269">
        <v>0.48022100000000001</v>
      </c>
      <c r="HJ269">
        <v>0</v>
      </c>
      <c r="HK269">
        <v>-1.67337</v>
      </c>
      <c r="HL269">
        <v>-0.39018199999999997</v>
      </c>
      <c r="HM269">
        <v>0</v>
      </c>
      <c r="HN269">
        <v>0</v>
      </c>
      <c r="HO269">
        <v>0</v>
      </c>
      <c r="HP269">
        <v>24.384155</v>
      </c>
      <c r="HQ269">
        <v>46.537230999999998</v>
      </c>
      <c r="HR269">
        <v>-0.676041</v>
      </c>
      <c r="HS269">
        <v>-3.019501</v>
      </c>
      <c r="HT269">
        <v>3.2606809999999999</v>
      </c>
      <c r="HU269">
        <v>0.82926599999999995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2403.2304690000001</v>
      </c>
      <c r="OM269">
        <v>0</v>
      </c>
      <c r="ON269">
        <v>0</v>
      </c>
      <c r="OO269">
        <v>0</v>
      </c>
      <c r="OP269">
        <v>0.45715299999999998</v>
      </c>
      <c r="OQ269">
        <v>2581.1179219999999</v>
      </c>
    </row>
    <row r="270" spans="1:407" x14ac:dyDescent="0.2">
      <c r="A270" t="s">
        <v>282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-9.3728000000000006E-2</v>
      </c>
      <c r="FA270">
        <v>0</v>
      </c>
      <c r="FB270">
        <v>-6.4342999999999997E-2</v>
      </c>
      <c r="FC270">
        <v>-1.8346000000000001E-2</v>
      </c>
      <c r="FD270">
        <v>-0.25788</v>
      </c>
      <c r="FE270">
        <v>0</v>
      </c>
      <c r="FF270">
        <v>-8.2906490000000002</v>
      </c>
      <c r="FG270">
        <v>-7.3759769999999998</v>
      </c>
      <c r="FH270">
        <v>-2.0912090000000001</v>
      </c>
      <c r="FI270">
        <v>-1.6667999999999999E-2</v>
      </c>
      <c r="FJ270">
        <v>0</v>
      </c>
      <c r="FK270">
        <v>2.4868000000000001E-2</v>
      </c>
      <c r="FL270">
        <v>-0.64316700000000004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7.4089970000000003</v>
      </c>
      <c r="FT270">
        <v>-0.784582</v>
      </c>
      <c r="FU270">
        <v>0</v>
      </c>
      <c r="FV270">
        <v>0.79657</v>
      </c>
      <c r="FW270">
        <v>4.4784930000000003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0.182426</v>
      </c>
      <c r="GE270">
        <v>-4.6958010000000003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-0.896652</v>
      </c>
      <c r="HE270">
        <v>0</v>
      </c>
      <c r="HF270">
        <v>0</v>
      </c>
      <c r="HG270">
        <v>-1.1629E-2</v>
      </c>
      <c r="HH270">
        <v>0</v>
      </c>
      <c r="HI270">
        <v>0</v>
      </c>
      <c r="HJ270">
        <v>0.34859499999999999</v>
      </c>
      <c r="HK270">
        <v>-0.38179800000000003</v>
      </c>
      <c r="HL270">
        <v>0</v>
      </c>
      <c r="HM270">
        <v>-0.56686000000000003</v>
      </c>
      <c r="HN270">
        <v>-0.27022400000000002</v>
      </c>
      <c r="HO270">
        <v>0</v>
      </c>
      <c r="HP270">
        <v>4.6896969999999998</v>
      </c>
      <c r="HQ270">
        <v>4.3359529999999999</v>
      </c>
      <c r="HR270">
        <v>-0.90177200000000002</v>
      </c>
      <c r="HS270">
        <v>-0.33246199999999998</v>
      </c>
      <c r="HT270">
        <v>135.667969</v>
      </c>
      <c r="HU270">
        <v>-0.101089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1617.857422</v>
      </c>
      <c r="OM270">
        <v>0</v>
      </c>
      <c r="ON270">
        <v>0</v>
      </c>
      <c r="OO270">
        <v>0</v>
      </c>
      <c r="OP270">
        <v>0</v>
      </c>
      <c r="OQ270">
        <v>1747.9961539999999</v>
      </c>
    </row>
    <row r="271" spans="1:407" x14ac:dyDescent="0.2">
      <c r="A271" t="s">
        <v>283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-1.5782000000000001E-2</v>
      </c>
      <c r="EY271">
        <v>0</v>
      </c>
      <c r="EZ271">
        <v>-0.127391</v>
      </c>
      <c r="FA271">
        <v>-2.4728240000000001</v>
      </c>
      <c r="FB271">
        <v>-1.9496880000000001</v>
      </c>
      <c r="FC271">
        <v>-5.7723999999999998E-2</v>
      </c>
      <c r="FD271">
        <v>-0.17849000000000001</v>
      </c>
      <c r="FE271">
        <v>-0.66907300000000003</v>
      </c>
      <c r="FF271">
        <v>-1.437737</v>
      </c>
      <c r="FG271">
        <v>-0.45885300000000001</v>
      </c>
      <c r="FH271">
        <v>-0.31484499999999999</v>
      </c>
      <c r="FI271">
        <v>0</v>
      </c>
      <c r="FJ271">
        <v>1.0345949999999999</v>
      </c>
      <c r="FK271">
        <v>4.2845000000000001E-2</v>
      </c>
      <c r="FL271">
        <v>1.23201</v>
      </c>
      <c r="FM271">
        <v>3.0313720000000002</v>
      </c>
      <c r="FN271">
        <v>0.36054999999999998</v>
      </c>
      <c r="FO271">
        <v>0.36808800000000003</v>
      </c>
      <c r="FP271">
        <v>1.9592590000000001</v>
      </c>
      <c r="FQ271">
        <v>3.3708499999999999</v>
      </c>
      <c r="FR271">
        <v>9.9580000000000002E-2</v>
      </c>
      <c r="FS271">
        <v>0.37203999999999998</v>
      </c>
      <c r="FT271">
        <v>1.884369</v>
      </c>
      <c r="FU271">
        <v>0</v>
      </c>
      <c r="FV271">
        <v>20.115601000000002</v>
      </c>
      <c r="FW271">
        <v>11.009888</v>
      </c>
      <c r="FX271">
        <v>0.93955999999999995</v>
      </c>
      <c r="FY271">
        <v>-0.47666900000000001</v>
      </c>
      <c r="FZ271">
        <v>0.94595300000000004</v>
      </c>
      <c r="GA271">
        <v>0.38003500000000001</v>
      </c>
      <c r="GB271">
        <v>17.074950999999999</v>
      </c>
      <c r="GC271">
        <v>0</v>
      </c>
      <c r="GD271">
        <v>6.0448000000000004</v>
      </c>
      <c r="GE271">
        <v>11.049315999999999</v>
      </c>
      <c r="GF271">
        <v>88.383301000000003</v>
      </c>
      <c r="GG271">
        <v>1.242523</v>
      </c>
      <c r="GH271">
        <v>0.62932999999999995</v>
      </c>
      <c r="GI271">
        <v>3.9816129999999998</v>
      </c>
      <c r="GJ271">
        <v>2.8921199999999998</v>
      </c>
      <c r="GK271">
        <v>14.678955</v>
      </c>
      <c r="GL271">
        <v>12.333983999999999</v>
      </c>
      <c r="GM271">
        <v>21.785399999999999</v>
      </c>
      <c r="GN271">
        <v>45.8125</v>
      </c>
      <c r="GO271">
        <v>6.8189089999999997</v>
      </c>
      <c r="GP271">
        <v>25.131226000000002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-2.8260190000000001</v>
      </c>
      <c r="HE271">
        <v>96.836669999999998</v>
      </c>
      <c r="HF271">
        <v>24.727539</v>
      </c>
      <c r="HG271">
        <v>20.541869999999999</v>
      </c>
      <c r="HH271">
        <v>15.434937</v>
      </c>
      <c r="HI271">
        <v>0.94152100000000005</v>
      </c>
      <c r="HJ271">
        <v>0.26270100000000002</v>
      </c>
      <c r="HK271">
        <v>-2.8442379999999998</v>
      </c>
      <c r="HL271">
        <v>3.7728269999999999</v>
      </c>
      <c r="HM271">
        <v>3.2814640000000002</v>
      </c>
      <c r="HN271">
        <v>2.15741</v>
      </c>
      <c r="HO271">
        <v>0.67546799999999996</v>
      </c>
      <c r="HP271">
        <v>19.770873999999999</v>
      </c>
      <c r="HQ271">
        <v>27.752258000000001</v>
      </c>
      <c r="HR271">
        <v>-1.162369</v>
      </c>
      <c r="HS271">
        <v>-1.714661</v>
      </c>
      <c r="HT271">
        <v>5.9996029999999996</v>
      </c>
      <c r="HU271">
        <v>8.9370729999999998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724.86035200000003</v>
      </c>
      <c r="OM271">
        <v>0</v>
      </c>
      <c r="ON271">
        <v>0</v>
      </c>
      <c r="OO271">
        <v>0</v>
      </c>
      <c r="OP271">
        <v>0</v>
      </c>
      <c r="OQ271">
        <v>1244.251726</v>
      </c>
    </row>
    <row r="272" spans="1:407" x14ac:dyDescent="0.2">
      <c r="A272" t="s">
        <v>284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-2.6544999999999999E-2</v>
      </c>
      <c r="FG272">
        <v>0</v>
      </c>
      <c r="FH272">
        <v>-1.4664E-2</v>
      </c>
      <c r="FI272">
        <v>0</v>
      </c>
      <c r="FJ272">
        <v>2.24E-4</v>
      </c>
      <c r="FK272">
        <v>0</v>
      </c>
      <c r="FL272">
        <v>1.944237</v>
      </c>
      <c r="FM272">
        <v>0.74365199999999998</v>
      </c>
      <c r="FN272">
        <v>9.7847000000000003E-2</v>
      </c>
      <c r="FO272">
        <v>0.20640900000000001</v>
      </c>
      <c r="FP272">
        <v>0</v>
      </c>
      <c r="FQ272">
        <v>3.3059999999999999E-3</v>
      </c>
      <c r="FR272">
        <v>0</v>
      </c>
      <c r="FS272">
        <v>1.9859999999999999E-3</v>
      </c>
      <c r="FT272">
        <v>0</v>
      </c>
      <c r="FU272">
        <v>0</v>
      </c>
      <c r="FV272">
        <v>0.22615099999999999</v>
      </c>
      <c r="FW272">
        <v>1.251465</v>
      </c>
      <c r="FX272">
        <v>1.397964</v>
      </c>
      <c r="FY272">
        <v>0</v>
      </c>
      <c r="FZ272">
        <v>0</v>
      </c>
      <c r="GA272">
        <v>1.603302</v>
      </c>
      <c r="GB272">
        <v>0.57468399999999997</v>
      </c>
      <c r="GC272">
        <v>0.99865700000000002</v>
      </c>
      <c r="GD272">
        <v>2.0627749999999998</v>
      </c>
      <c r="GE272">
        <v>3.511444</v>
      </c>
      <c r="GF272">
        <v>2.4067379999999998</v>
      </c>
      <c r="GG272">
        <v>35.171387000000003</v>
      </c>
      <c r="GH272">
        <v>0.136047</v>
      </c>
      <c r="GI272">
        <v>5.9776000000000003E-2</v>
      </c>
      <c r="GJ272">
        <v>2.2945859999999998</v>
      </c>
      <c r="GK272">
        <v>11.735106999999999</v>
      </c>
      <c r="GL272">
        <v>-0.23022500000000001</v>
      </c>
      <c r="GM272">
        <v>2.4820250000000001</v>
      </c>
      <c r="GN272">
        <v>3.8900760000000001</v>
      </c>
      <c r="GO272">
        <v>2.4443359999999998</v>
      </c>
      <c r="GP272">
        <v>5.855804</v>
      </c>
      <c r="GQ272">
        <v>4.2999999999999999E-4</v>
      </c>
      <c r="GR272">
        <v>2.8200000000000002E-4</v>
      </c>
      <c r="GS272">
        <v>3.1599999999999998E-4</v>
      </c>
      <c r="GT272">
        <v>4.6E-5</v>
      </c>
      <c r="GU272">
        <v>6.6000000000000005E-5</v>
      </c>
      <c r="GV272">
        <v>2.0999999999999999E-5</v>
      </c>
      <c r="GW272">
        <v>0</v>
      </c>
      <c r="GX272">
        <v>1.4E-5</v>
      </c>
      <c r="GY272">
        <v>3.4999999999999997E-5</v>
      </c>
      <c r="GZ272">
        <v>0</v>
      </c>
      <c r="HA272">
        <v>2.9E-5</v>
      </c>
      <c r="HB272">
        <v>3.9999999999999998E-6</v>
      </c>
      <c r="HC272">
        <v>1.439E-3</v>
      </c>
      <c r="HD272">
        <v>1.0449520000000001</v>
      </c>
      <c r="HE272">
        <v>218.385254</v>
      </c>
      <c r="HF272">
        <v>-3.386368</v>
      </c>
      <c r="HG272">
        <v>14.726775999999999</v>
      </c>
      <c r="HH272">
        <v>0</v>
      </c>
      <c r="HI272">
        <v>7.9889999999999996E-3</v>
      </c>
      <c r="HJ272">
        <v>0</v>
      </c>
      <c r="HK272">
        <v>0.43760500000000002</v>
      </c>
      <c r="HL272">
        <v>0</v>
      </c>
      <c r="HM272">
        <v>0.853325</v>
      </c>
      <c r="HN272">
        <v>0</v>
      </c>
      <c r="HO272">
        <v>0</v>
      </c>
      <c r="HP272">
        <v>3.0238649999999998</v>
      </c>
      <c r="HQ272">
        <v>7.7423099999999998</v>
      </c>
      <c r="HR272">
        <v>9.4742000000000007E-2</v>
      </c>
      <c r="HS272">
        <v>1.7213130000000001</v>
      </c>
      <c r="HT272">
        <v>1.8988339999999999</v>
      </c>
      <c r="HU272">
        <v>0.11724999999999999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412.90820300000001</v>
      </c>
      <c r="OM272">
        <v>0</v>
      </c>
      <c r="ON272">
        <v>0</v>
      </c>
      <c r="OO272">
        <v>0</v>
      </c>
      <c r="OP272">
        <v>0</v>
      </c>
      <c r="OQ272">
        <v>740.407284</v>
      </c>
    </row>
    <row r="273" spans="1:407" x14ac:dyDescent="0.2">
      <c r="A273" t="s">
        <v>285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1.1395000000000001E-2</v>
      </c>
      <c r="FK273">
        <v>0</v>
      </c>
      <c r="FL273">
        <v>1.0933E-2</v>
      </c>
      <c r="FM273">
        <v>40.257446000000002</v>
      </c>
      <c r="FN273">
        <v>5.2462010000000001</v>
      </c>
      <c r="FO273">
        <v>1.8645999999999999E-2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5.7219999999999997E-3</v>
      </c>
      <c r="GA273">
        <v>1.286621</v>
      </c>
      <c r="GB273">
        <v>8.2869999999999999E-2</v>
      </c>
      <c r="GC273">
        <v>0</v>
      </c>
      <c r="GD273">
        <v>0</v>
      </c>
      <c r="GE273">
        <v>0</v>
      </c>
      <c r="GF273">
        <v>3.4627690000000002</v>
      </c>
      <c r="GG273">
        <v>8.0962999999999993E-2</v>
      </c>
      <c r="GH273">
        <v>18.000976999999999</v>
      </c>
      <c r="GI273">
        <v>0.20638999999999999</v>
      </c>
      <c r="GJ273">
        <v>33.375</v>
      </c>
      <c r="GK273">
        <v>0.24792500000000001</v>
      </c>
      <c r="GL273">
        <v>-2.547974</v>
      </c>
      <c r="GM273">
        <v>9.8076170000000005</v>
      </c>
      <c r="GN273">
        <v>7.4567870000000003</v>
      </c>
      <c r="GO273">
        <v>0.18945300000000001</v>
      </c>
      <c r="GP273">
        <v>3.8837890000000002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4.3590999999999998E-2</v>
      </c>
      <c r="HD273">
        <v>0.57616400000000001</v>
      </c>
      <c r="HE273">
        <v>250.125</v>
      </c>
      <c r="HF273">
        <v>-0.79888899999999996</v>
      </c>
      <c r="HG273">
        <v>1.212475</v>
      </c>
      <c r="HH273">
        <v>0</v>
      </c>
      <c r="HI273">
        <v>3.0419999999999999E-2</v>
      </c>
      <c r="HJ273">
        <v>0</v>
      </c>
      <c r="HK273">
        <v>1.323761</v>
      </c>
      <c r="HL273">
        <v>0</v>
      </c>
      <c r="HM273">
        <v>0</v>
      </c>
      <c r="HN273">
        <v>0</v>
      </c>
      <c r="HO273">
        <v>0</v>
      </c>
      <c r="HP273">
        <v>7.3363999999999999E-2</v>
      </c>
      <c r="HQ273">
        <v>0</v>
      </c>
      <c r="HR273">
        <v>4.2152000000000002E-2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4.5390129999999997</v>
      </c>
      <c r="OM273">
        <v>0</v>
      </c>
      <c r="ON273">
        <v>0</v>
      </c>
      <c r="OO273">
        <v>0</v>
      </c>
      <c r="OP273">
        <v>0</v>
      </c>
      <c r="OQ273">
        <v>378.25058200000001</v>
      </c>
    </row>
    <row r="274" spans="1:407" x14ac:dyDescent="0.2">
      <c r="A274" t="s">
        <v>286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1.16E-4</v>
      </c>
      <c r="FK274">
        <v>0</v>
      </c>
      <c r="FL274">
        <v>2.457E-3</v>
      </c>
      <c r="FM274">
        <v>0</v>
      </c>
      <c r="FN274">
        <v>0</v>
      </c>
      <c r="FO274">
        <v>9.6199999999999996E-4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0.151337</v>
      </c>
      <c r="GB274">
        <v>4.3014999999999998E-2</v>
      </c>
      <c r="GC274">
        <v>0</v>
      </c>
      <c r="GD274">
        <v>-0.234711</v>
      </c>
      <c r="GE274">
        <v>0</v>
      </c>
      <c r="GF274">
        <v>0.464752</v>
      </c>
      <c r="GG274">
        <v>7.6187000000000005E-2</v>
      </c>
      <c r="GH274">
        <v>5.5605469999999997</v>
      </c>
      <c r="GI274">
        <v>16.972656000000001</v>
      </c>
      <c r="GJ274">
        <v>31.685547</v>
      </c>
      <c r="GK274">
        <v>16.582519999999999</v>
      </c>
      <c r="GL274">
        <v>-16.287597999999999</v>
      </c>
      <c r="GM274">
        <v>23.280273000000001</v>
      </c>
      <c r="GN274">
        <v>12.537108999999999</v>
      </c>
      <c r="GO274">
        <v>1.6653439999999999</v>
      </c>
      <c r="GP274">
        <v>11.78833</v>
      </c>
      <c r="GQ274">
        <v>1.823E-3</v>
      </c>
      <c r="GR274">
        <v>1.194E-3</v>
      </c>
      <c r="GS274">
        <v>1.3370000000000001E-3</v>
      </c>
      <c r="GT274">
        <v>1.93E-4</v>
      </c>
      <c r="GU274">
        <v>2.7900000000000001E-4</v>
      </c>
      <c r="GV274">
        <v>8.7000000000000001E-5</v>
      </c>
      <c r="GW274">
        <v>0</v>
      </c>
      <c r="GX274">
        <v>5.8E-5</v>
      </c>
      <c r="GY274">
        <v>1.4899999999999999E-4</v>
      </c>
      <c r="GZ274">
        <v>0</v>
      </c>
      <c r="HA274">
        <v>1.2300000000000001E-4</v>
      </c>
      <c r="HB274">
        <v>1.7E-5</v>
      </c>
      <c r="HC274">
        <v>6.6490000000000004E-3</v>
      </c>
      <c r="HD274">
        <v>-0.11787599999999999</v>
      </c>
      <c r="HE274">
        <v>7.9794919999999996</v>
      </c>
      <c r="HF274">
        <v>0</v>
      </c>
      <c r="HG274">
        <v>0.64691200000000004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6.1676000000000002E-2</v>
      </c>
      <c r="HQ274">
        <v>0</v>
      </c>
      <c r="HR274">
        <v>0</v>
      </c>
      <c r="HS274">
        <v>0</v>
      </c>
      <c r="HT274">
        <v>0.20902999999999999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3.7888259999999998</v>
      </c>
      <c r="OM274">
        <v>0</v>
      </c>
      <c r="ON274">
        <v>0</v>
      </c>
      <c r="OO274">
        <v>0</v>
      </c>
      <c r="OP274">
        <v>0</v>
      </c>
      <c r="OQ274">
        <v>116.868814</v>
      </c>
    </row>
    <row r="275" spans="1:407" x14ac:dyDescent="0.2">
      <c r="A275" t="s">
        <v>287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-1.8629E-2</v>
      </c>
      <c r="EY275">
        <v>-7.6948000000000003E-2</v>
      </c>
      <c r="EZ275">
        <v>-2.6093899999999999</v>
      </c>
      <c r="FA275">
        <v>-0.67423599999999995</v>
      </c>
      <c r="FB275">
        <v>-0.49632500000000002</v>
      </c>
      <c r="FC275">
        <v>0</v>
      </c>
      <c r="FD275">
        <v>0</v>
      </c>
      <c r="FE275">
        <v>-4.9083000000000002E-2</v>
      </c>
      <c r="FF275">
        <v>-0.72600600000000004</v>
      </c>
      <c r="FG275">
        <v>-0.36396600000000001</v>
      </c>
      <c r="FH275">
        <v>-0.40694200000000003</v>
      </c>
      <c r="FI275">
        <v>0</v>
      </c>
      <c r="FJ275">
        <v>3.3614999999999999E-2</v>
      </c>
      <c r="FK275">
        <v>0</v>
      </c>
      <c r="FL275">
        <v>6.0116120000000004</v>
      </c>
      <c r="FM275">
        <v>2.9528810000000001</v>
      </c>
      <c r="FN275">
        <v>0.38989600000000002</v>
      </c>
      <c r="FO275">
        <v>3.9490000000000003E-3</v>
      </c>
      <c r="FP275">
        <v>2.2742999999999999E-2</v>
      </c>
      <c r="FQ275">
        <v>3.7933000000000001E-2</v>
      </c>
      <c r="FR275">
        <v>2.7169999999999998E-3</v>
      </c>
      <c r="FS275">
        <v>1.0178E-2</v>
      </c>
      <c r="FT275">
        <v>0</v>
      </c>
      <c r="FU275">
        <v>0</v>
      </c>
      <c r="FV275">
        <v>0.182648</v>
      </c>
      <c r="FW275">
        <v>7.2678000000000006E-2</v>
      </c>
      <c r="FX275">
        <v>0.14096800000000001</v>
      </c>
      <c r="FY275">
        <v>0</v>
      </c>
      <c r="FZ275">
        <v>1.7714000000000001E-2</v>
      </c>
      <c r="GA275">
        <v>32.048340000000003</v>
      </c>
      <c r="GB275">
        <v>0.701569</v>
      </c>
      <c r="GC275">
        <v>0</v>
      </c>
      <c r="GD275">
        <v>8.5446779999999993</v>
      </c>
      <c r="GE275">
        <v>6.2831570000000001</v>
      </c>
      <c r="GF275">
        <v>5.6942139999999997</v>
      </c>
      <c r="GG275">
        <v>0.13320899999999999</v>
      </c>
      <c r="GH275">
        <v>7.5765989999999999</v>
      </c>
      <c r="GI275">
        <v>1.1698679999999999</v>
      </c>
      <c r="GJ275">
        <v>36.808349999999997</v>
      </c>
      <c r="GK275">
        <v>23.843627999999999</v>
      </c>
      <c r="GL275">
        <v>9.0633540000000004</v>
      </c>
      <c r="GM275">
        <v>31.865722999999999</v>
      </c>
      <c r="GN275">
        <v>29.752441000000001</v>
      </c>
      <c r="GO275">
        <v>33.479247999999998</v>
      </c>
      <c r="GP275">
        <v>15.642639000000001</v>
      </c>
      <c r="GQ275">
        <v>0.37678899999999999</v>
      </c>
      <c r="GR275">
        <v>0.24679499999999999</v>
      </c>
      <c r="GS275">
        <v>0.27637499999999998</v>
      </c>
      <c r="GT275">
        <v>3.9905000000000003E-2</v>
      </c>
      <c r="GU275">
        <v>5.7762000000000001E-2</v>
      </c>
      <c r="GV275">
        <v>1.7984E-2</v>
      </c>
      <c r="GW275">
        <v>0</v>
      </c>
      <c r="GX275">
        <v>1.2061000000000001E-2</v>
      </c>
      <c r="GY275">
        <v>3.0886E-2</v>
      </c>
      <c r="GZ275">
        <v>0</v>
      </c>
      <c r="HA275">
        <v>2.5357000000000001E-2</v>
      </c>
      <c r="HB275">
        <v>3.6110000000000001E-3</v>
      </c>
      <c r="HC275">
        <v>0.12396500000000001</v>
      </c>
      <c r="HD275">
        <v>0.35819200000000001</v>
      </c>
      <c r="HE275">
        <v>501.67773399999999</v>
      </c>
      <c r="HF275">
        <v>28.269897</v>
      </c>
      <c r="HG275">
        <v>66.307129000000003</v>
      </c>
      <c r="HH275">
        <v>3.6614610000000001</v>
      </c>
      <c r="HI275">
        <v>2.8459400000000001</v>
      </c>
      <c r="HJ275">
        <v>2.644047</v>
      </c>
      <c r="HK275">
        <v>6.3864140000000003</v>
      </c>
      <c r="HL275">
        <v>0.35420200000000002</v>
      </c>
      <c r="HM275">
        <v>0.30984499999999998</v>
      </c>
      <c r="HN275">
        <v>0.67893999999999999</v>
      </c>
      <c r="HO275">
        <v>-0.16470699999999999</v>
      </c>
      <c r="HP275">
        <v>10.71814</v>
      </c>
      <c r="HQ275">
        <v>13.090668000000001</v>
      </c>
      <c r="HR275">
        <v>6.0489499999999996</v>
      </c>
      <c r="HS275">
        <v>1.5690919999999999</v>
      </c>
      <c r="HT275">
        <v>2.7226720000000002</v>
      </c>
      <c r="HU275">
        <v>2.415146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512.29345699999999</v>
      </c>
      <c r="OM275">
        <v>0</v>
      </c>
      <c r="ON275">
        <v>0</v>
      </c>
      <c r="OO275">
        <v>0</v>
      </c>
      <c r="OP275">
        <v>13.270263999999999</v>
      </c>
      <c r="OQ275">
        <v>1423.733997</v>
      </c>
    </row>
    <row r="276" spans="1:407" x14ac:dyDescent="0.2">
      <c r="A276" t="s">
        <v>288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-1.421818</v>
      </c>
      <c r="FB276">
        <v>-2.0968930000000001</v>
      </c>
      <c r="FC276">
        <v>-8.7367E-2</v>
      </c>
      <c r="FD276">
        <v>-0.20166899999999999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2.8499999999999999E-4</v>
      </c>
      <c r="FK276">
        <v>0</v>
      </c>
      <c r="FL276">
        <v>7.7438659999999997</v>
      </c>
      <c r="FM276">
        <v>2.3523860000000001</v>
      </c>
      <c r="FN276">
        <v>0.30837399999999998</v>
      </c>
      <c r="FO276">
        <v>0.411213</v>
      </c>
      <c r="FP276">
        <v>0.18362400000000001</v>
      </c>
      <c r="FQ276">
        <v>0.20258699999999999</v>
      </c>
      <c r="FR276">
        <v>4.1539999999999997E-3</v>
      </c>
      <c r="FS276">
        <v>1.3030999999999999E-2</v>
      </c>
      <c r="FT276">
        <v>0</v>
      </c>
      <c r="FU276">
        <v>0</v>
      </c>
      <c r="FV276">
        <v>0.50042699999999996</v>
      </c>
      <c r="FW276">
        <v>1.1895370000000001</v>
      </c>
      <c r="FX276">
        <v>4.3710940000000003</v>
      </c>
      <c r="FY276">
        <v>0.78385899999999997</v>
      </c>
      <c r="FZ276">
        <v>0</v>
      </c>
      <c r="GA276">
        <v>2.1965479999999999</v>
      </c>
      <c r="GB276">
        <v>9.9692380000000007</v>
      </c>
      <c r="GC276">
        <v>0</v>
      </c>
      <c r="GD276">
        <v>0</v>
      </c>
      <c r="GE276">
        <v>1.5975569999999999</v>
      </c>
      <c r="GF276">
        <v>2.093086</v>
      </c>
      <c r="GG276">
        <v>0.67341200000000001</v>
      </c>
      <c r="GH276">
        <v>0</v>
      </c>
      <c r="GI276">
        <v>29.344726999999999</v>
      </c>
      <c r="GJ276">
        <v>9.7122799999999998</v>
      </c>
      <c r="GK276">
        <v>631.4375</v>
      </c>
      <c r="GL276">
        <v>33.341309000000003</v>
      </c>
      <c r="GM276">
        <v>94.789062999999999</v>
      </c>
      <c r="GN276">
        <v>45.244629000000003</v>
      </c>
      <c r="GO276">
        <v>17.607422</v>
      </c>
      <c r="GP276">
        <v>41.880127000000002</v>
      </c>
      <c r="GQ276">
        <v>2.3506770000000001</v>
      </c>
      <c r="GR276">
        <v>1.5396879999999999</v>
      </c>
      <c r="GS276">
        <v>1.724243</v>
      </c>
      <c r="GT276">
        <v>0.24895500000000001</v>
      </c>
      <c r="GU276">
        <v>0.36036299999999999</v>
      </c>
      <c r="GV276">
        <v>0.112196</v>
      </c>
      <c r="GW276">
        <v>0</v>
      </c>
      <c r="GX276">
        <v>7.5247999999999995E-2</v>
      </c>
      <c r="GY276">
        <v>0.192692</v>
      </c>
      <c r="GZ276">
        <v>0</v>
      </c>
      <c r="HA276">
        <v>0.158197</v>
      </c>
      <c r="HB276">
        <v>2.2527999999999999E-2</v>
      </c>
      <c r="HC276">
        <v>3.4863279999999999</v>
      </c>
      <c r="HD276">
        <v>0.76009000000000004</v>
      </c>
      <c r="HE276">
        <v>55.216797</v>
      </c>
      <c r="HF276">
        <v>29.703613000000001</v>
      </c>
      <c r="HG276">
        <v>43.397705000000002</v>
      </c>
      <c r="HH276">
        <v>0</v>
      </c>
      <c r="HI276">
        <v>0.76085999999999998</v>
      </c>
      <c r="HJ276">
        <v>7.4607999999999994E-2</v>
      </c>
      <c r="HK276">
        <v>1.8930819999999999</v>
      </c>
      <c r="HL276">
        <v>-126.777344</v>
      </c>
      <c r="HM276">
        <v>40.645752000000002</v>
      </c>
      <c r="HN276">
        <v>7.9220579999999998</v>
      </c>
      <c r="HO276">
        <v>2.9322810000000001</v>
      </c>
      <c r="HP276">
        <v>522.48046899999997</v>
      </c>
      <c r="HQ276">
        <v>65.771606000000006</v>
      </c>
      <c r="HR276">
        <v>30.227782999999999</v>
      </c>
      <c r="HS276">
        <v>20.545105</v>
      </c>
      <c r="HT276">
        <v>6.2077330000000002</v>
      </c>
      <c r="HU276">
        <v>1.8168979999999999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5144.3632809999999</v>
      </c>
      <c r="OM276">
        <v>0</v>
      </c>
      <c r="ON276">
        <v>0</v>
      </c>
      <c r="OO276">
        <v>0</v>
      </c>
      <c r="OP276">
        <v>1125.1953129999999</v>
      </c>
      <c r="OQ276">
        <v>7917.5523979999998</v>
      </c>
    </row>
    <row r="277" spans="1:407" x14ac:dyDescent="0.2">
      <c r="A277" t="s">
        <v>289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-1.5408E-2</v>
      </c>
      <c r="EY277">
        <v>-0.106017</v>
      </c>
      <c r="EZ277">
        <v>-0.40556199999999998</v>
      </c>
      <c r="FA277">
        <v>-1.0902419999999999</v>
      </c>
      <c r="FB277">
        <v>-0.23325299999999999</v>
      </c>
      <c r="FC277">
        <v>-0.14485200000000001</v>
      </c>
      <c r="FD277">
        <v>-0.216337</v>
      </c>
      <c r="FE277">
        <v>-0.52119800000000005</v>
      </c>
      <c r="FF277">
        <v>-3.8719939999999999</v>
      </c>
      <c r="FG277">
        <v>-1.242729</v>
      </c>
      <c r="FH277">
        <v>-0.94439499999999998</v>
      </c>
      <c r="FI277">
        <v>0</v>
      </c>
      <c r="FJ277">
        <v>-0.15851199999999999</v>
      </c>
      <c r="FK277">
        <v>1.0624E-2</v>
      </c>
      <c r="FL277">
        <v>3.6202390000000002</v>
      </c>
      <c r="FM277">
        <v>0</v>
      </c>
      <c r="FN277">
        <v>0</v>
      </c>
      <c r="FO277">
        <v>1.425797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5.5953999999999997E-2</v>
      </c>
      <c r="GE277">
        <v>0</v>
      </c>
      <c r="GF277">
        <v>1.175438</v>
      </c>
      <c r="GG277">
        <v>8.3213999999999996E-2</v>
      </c>
      <c r="GH277">
        <v>-0.28820800000000002</v>
      </c>
      <c r="GI277">
        <v>-0.28329500000000002</v>
      </c>
      <c r="GJ277">
        <v>-0.31085200000000002</v>
      </c>
      <c r="GK277">
        <v>0.70343</v>
      </c>
      <c r="GL277">
        <v>3.8457029999999999</v>
      </c>
      <c r="GM277">
        <v>24.379149999999999</v>
      </c>
      <c r="GN277">
        <v>114.628906</v>
      </c>
      <c r="GO277">
        <v>18.087036000000001</v>
      </c>
      <c r="GP277">
        <v>2.8308559999999998</v>
      </c>
      <c r="GQ277">
        <v>-0.38109599999999999</v>
      </c>
      <c r="GR277">
        <v>-0.249611</v>
      </c>
      <c r="GS277">
        <v>-0.27953299999999998</v>
      </c>
      <c r="GT277">
        <v>-4.036E-2</v>
      </c>
      <c r="GU277">
        <v>-5.8422000000000002E-2</v>
      </c>
      <c r="GV277">
        <v>-1.8189E-2</v>
      </c>
      <c r="GW277">
        <v>0</v>
      </c>
      <c r="GX277">
        <v>-1.2199E-2</v>
      </c>
      <c r="GY277">
        <v>-3.124E-2</v>
      </c>
      <c r="GZ277">
        <v>0</v>
      </c>
      <c r="HA277">
        <v>-2.5647E-2</v>
      </c>
      <c r="HB277">
        <v>-3.6519999999999999E-3</v>
      </c>
      <c r="HC277">
        <v>0</v>
      </c>
      <c r="HD277">
        <v>0</v>
      </c>
      <c r="HE277">
        <v>708.76367200000004</v>
      </c>
      <c r="HF277">
        <v>-2.2653810000000001</v>
      </c>
      <c r="HG277">
        <v>20.983521</v>
      </c>
      <c r="HH277">
        <v>16.571166999999999</v>
      </c>
      <c r="HI277">
        <v>3.0951230000000001</v>
      </c>
      <c r="HJ277">
        <v>0</v>
      </c>
      <c r="HK277">
        <v>-3.9215390000000001</v>
      </c>
      <c r="HL277">
        <v>-0.36206100000000002</v>
      </c>
      <c r="HM277">
        <v>0.53332500000000005</v>
      </c>
      <c r="HN277">
        <v>0</v>
      </c>
      <c r="HO277">
        <v>-0.16150300000000001</v>
      </c>
      <c r="HP277">
        <v>66.154540999999995</v>
      </c>
      <c r="HQ277">
        <v>37.726776000000001</v>
      </c>
      <c r="HR277">
        <v>-0.15998799999999999</v>
      </c>
      <c r="HS277">
        <v>0.83599900000000005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3015.6445309999999</v>
      </c>
      <c r="OM277">
        <v>0</v>
      </c>
      <c r="ON277">
        <v>0</v>
      </c>
      <c r="OO277">
        <v>0</v>
      </c>
      <c r="OP277">
        <v>716.91796899999997</v>
      </c>
      <c r="OQ277">
        <v>4740.2696939999996</v>
      </c>
    </row>
    <row r="278" spans="1:407" x14ac:dyDescent="0.2">
      <c r="A278" t="s">
        <v>290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-0.57755699999999999</v>
      </c>
      <c r="EY278">
        <v>-2.5136720000000001</v>
      </c>
      <c r="EZ278">
        <v>-11.657074</v>
      </c>
      <c r="FA278">
        <v>-4.1449889999999998</v>
      </c>
      <c r="FB278">
        <v>-7.4405669999999997</v>
      </c>
      <c r="FC278">
        <v>-0.22420799999999999</v>
      </c>
      <c r="FD278">
        <v>-0.49840099999999998</v>
      </c>
      <c r="FE278">
        <v>-0.837252</v>
      </c>
      <c r="FF278">
        <v>-4.9656830000000003</v>
      </c>
      <c r="FG278">
        <v>-2.5905149999999999</v>
      </c>
      <c r="FH278">
        <v>-1.428391</v>
      </c>
      <c r="FI278">
        <v>-1.3698999999999999E-2</v>
      </c>
      <c r="FJ278">
        <v>0.870224</v>
      </c>
      <c r="FK278">
        <v>-4.7739999999999996E-3</v>
      </c>
      <c r="FL278">
        <v>17.46698</v>
      </c>
      <c r="FM278">
        <v>3.1274109999999999</v>
      </c>
      <c r="FN278">
        <v>0.35324100000000003</v>
      </c>
      <c r="FO278">
        <v>2.7501220000000002</v>
      </c>
      <c r="FP278">
        <v>0</v>
      </c>
      <c r="FQ278">
        <v>7.4372999999999995E-2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2.303585</v>
      </c>
      <c r="FY278">
        <v>-2.4359999999999998E-3</v>
      </c>
      <c r="FZ278">
        <v>0</v>
      </c>
      <c r="GA278">
        <v>0.77372700000000005</v>
      </c>
      <c r="GB278">
        <v>-0.63359799999999999</v>
      </c>
      <c r="GC278">
        <v>0</v>
      </c>
      <c r="GD278">
        <v>0.136353</v>
      </c>
      <c r="GE278">
        <v>0.29583700000000002</v>
      </c>
      <c r="GF278">
        <v>11.185302999999999</v>
      </c>
      <c r="GG278">
        <v>0.384766</v>
      </c>
      <c r="GH278">
        <v>4.3359379999999996</v>
      </c>
      <c r="GI278">
        <v>-4.6491090000000002</v>
      </c>
      <c r="GJ278">
        <v>-2.3629150000000001</v>
      </c>
      <c r="GK278">
        <v>-1.3243100000000001</v>
      </c>
      <c r="GL278">
        <v>-1.084778</v>
      </c>
      <c r="GM278">
        <v>33.680664</v>
      </c>
      <c r="GN278">
        <v>0.85009800000000002</v>
      </c>
      <c r="GO278">
        <v>12.560059000000001</v>
      </c>
      <c r="GP278">
        <v>1.344635</v>
      </c>
      <c r="GQ278">
        <v>-0.39505800000000002</v>
      </c>
      <c r="GR278">
        <v>-0.25875900000000002</v>
      </c>
      <c r="GS278">
        <v>-0.28977999999999998</v>
      </c>
      <c r="GT278">
        <v>-4.1840000000000002E-2</v>
      </c>
      <c r="GU278">
        <v>-6.0561999999999998E-2</v>
      </c>
      <c r="GV278">
        <v>-1.8856000000000001E-2</v>
      </c>
      <c r="GW278">
        <v>0</v>
      </c>
      <c r="GX278">
        <v>-1.2645999999999999E-2</v>
      </c>
      <c r="GY278">
        <v>-3.2384000000000003E-2</v>
      </c>
      <c r="GZ278">
        <v>0</v>
      </c>
      <c r="HA278">
        <v>-2.6587E-2</v>
      </c>
      <c r="HB278">
        <v>-3.7859999999999999E-3</v>
      </c>
      <c r="HC278">
        <v>0.70271300000000003</v>
      </c>
      <c r="HD278">
        <v>0.62600699999999998</v>
      </c>
      <c r="HE278">
        <v>258.09472699999998</v>
      </c>
      <c r="HF278">
        <v>-2.9190670000000001</v>
      </c>
      <c r="HG278">
        <v>4.1859510000000002</v>
      </c>
      <c r="HH278">
        <v>6.5871810000000002</v>
      </c>
      <c r="HI278">
        <v>1.671257</v>
      </c>
      <c r="HJ278">
        <v>0</v>
      </c>
      <c r="HK278">
        <v>-4.087555</v>
      </c>
      <c r="HL278">
        <v>-1.2605440000000001</v>
      </c>
      <c r="HM278">
        <v>-0.34495500000000001</v>
      </c>
      <c r="HN278">
        <v>0</v>
      </c>
      <c r="HO278">
        <v>-1.130199</v>
      </c>
      <c r="HP278">
        <v>87.174805000000006</v>
      </c>
      <c r="HQ278">
        <v>0</v>
      </c>
      <c r="HR278">
        <v>-12.134520999999999</v>
      </c>
      <c r="HS278">
        <v>8.7958370000000006</v>
      </c>
      <c r="HT278">
        <v>101.50366200000001</v>
      </c>
      <c r="HU278">
        <v>0.44450400000000001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3512.1152339999999</v>
      </c>
      <c r="OM278">
        <v>0</v>
      </c>
      <c r="ON278">
        <v>0</v>
      </c>
      <c r="OO278">
        <v>0</v>
      </c>
      <c r="OP278">
        <v>629</v>
      </c>
      <c r="OQ278">
        <v>4633.4241679999996</v>
      </c>
    </row>
    <row r="279" spans="1:407" x14ac:dyDescent="0.2">
      <c r="A279" t="s">
        <v>291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-1.8778E-2</v>
      </c>
      <c r="EY279">
        <v>-7.8664999999999999E-2</v>
      </c>
      <c r="EZ279">
        <v>-0.58390600000000004</v>
      </c>
      <c r="FA279">
        <v>-0.33527499999999999</v>
      </c>
      <c r="FB279">
        <v>-0.32428499999999999</v>
      </c>
      <c r="FC279">
        <v>0</v>
      </c>
      <c r="FD279">
        <v>-7.9511999999999999E-2</v>
      </c>
      <c r="FE279">
        <v>-8.5738999999999996E-2</v>
      </c>
      <c r="FF279">
        <v>-0.37867800000000001</v>
      </c>
      <c r="FG279">
        <v>0</v>
      </c>
      <c r="FH279">
        <v>-0.152028</v>
      </c>
      <c r="FI279">
        <v>0</v>
      </c>
      <c r="FJ279">
        <v>1.7675380000000001</v>
      </c>
      <c r="FK279">
        <v>2.5599999999999999E-4</v>
      </c>
      <c r="FL279">
        <v>4.5524440000000004</v>
      </c>
      <c r="FM279">
        <v>4.5189969999999997</v>
      </c>
      <c r="FN279">
        <v>0.56364300000000001</v>
      </c>
      <c r="FO279">
        <v>1.3997839999999999</v>
      </c>
      <c r="FP279">
        <v>1.7315389999999999</v>
      </c>
      <c r="FQ279">
        <v>0.36376700000000001</v>
      </c>
      <c r="FR279">
        <v>0</v>
      </c>
      <c r="FS279">
        <v>4.3389819999999997</v>
      </c>
      <c r="FT279">
        <v>0</v>
      </c>
      <c r="FU279">
        <v>0</v>
      </c>
      <c r="FV279">
        <v>8.0510859999999997</v>
      </c>
      <c r="FW279">
        <v>3.121235</v>
      </c>
      <c r="FX279">
        <v>0</v>
      </c>
      <c r="FY279">
        <v>0</v>
      </c>
      <c r="FZ279">
        <v>0</v>
      </c>
      <c r="GA279">
        <v>1.768219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1.9669909999999999</v>
      </c>
      <c r="GH279">
        <v>0</v>
      </c>
      <c r="GI279">
        <v>0</v>
      </c>
      <c r="GJ279">
        <v>0.41371200000000002</v>
      </c>
      <c r="GK279">
        <v>0</v>
      </c>
      <c r="GL279">
        <v>0</v>
      </c>
      <c r="GM279">
        <v>6.2269899999999998</v>
      </c>
      <c r="GN279">
        <v>136.359375</v>
      </c>
      <c r="GO279">
        <v>4.0970459999999997</v>
      </c>
      <c r="GP279">
        <v>5.646E-3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0.28103099999999998</v>
      </c>
      <c r="HD279">
        <v>6.3920899999999996</v>
      </c>
      <c r="HE279">
        <v>18.000854</v>
      </c>
      <c r="HF279">
        <v>356.14746100000002</v>
      </c>
      <c r="HG279">
        <v>1.6837770000000001</v>
      </c>
      <c r="HH279">
        <v>23.601196000000002</v>
      </c>
      <c r="HI279">
        <v>0</v>
      </c>
      <c r="HJ279">
        <v>0</v>
      </c>
      <c r="HK279">
        <v>-1.493042</v>
      </c>
      <c r="HL279">
        <v>0</v>
      </c>
      <c r="HM279">
        <v>10.050414999999999</v>
      </c>
      <c r="HN279">
        <v>5.0623630000000004</v>
      </c>
      <c r="HO279">
        <v>0</v>
      </c>
      <c r="HP279">
        <v>68.495482999999993</v>
      </c>
      <c r="HQ279">
        <v>99.144287000000006</v>
      </c>
      <c r="HR279">
        <v>10.494202</v>
      </c>
      <c r="HS279">
        <v>13.542419000000001</v>
      </c>
      <c r="HT279">
        <v>18.137207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4068.6875</v>
      </c>
      <c r="OM279">
        <v>0</v>
      </c>
      <c r="ON279">
        <v>0</v>
      </c>
      <c r="OO279">
        <v>0</v>
      </c>
      <c r="OP279">
        <v>3709.09375</v>
      </c>
      <c r="OQ279">
        <v>8586.5313779999997</v>
      </c>
    </row>
    <row r="280" spans="1:407" x14ac:dyDescent="0.2">
      <c r="A280" t="s">
        <v>292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-1.9538E-2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2.4499999999999999E-4</v>
      </c>
      <c r="FK280">
        <v>0</v>
      </c>
      <c r="FL280">
        <v>0</v>
      </c>
      <c r="FM280">
        <v>0</v>
      </c>
      <c r="FN280">
        <v>0</v>
      </c>
      <c r="FO280">
        <v>2.591E-3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4.2686000000000002E-2</v>
      </c>
      <c r="GK280">
        <v>0</v>
      </c>
      <c r="GL280">
        <v>-0.26422899999999999</v>
      </c>
      <c r="GM280">
        <v>-0.55892900000000001</v>
      </c>
      <c r="GN280">
        <v>0.20724500000000001</v>
      </c>
      <c r="GO280">
        <v>27.763672</v>
      </c>
      <c r="GP280">
        <v>1.623291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8.7070469999999993</v>
      </c>
      <c r="HF280">
        <v>-3.4438629999999999</v>
      </c>
      <c r="HG280">
        <v>3.7061389999999999</v>
      </c>
      <c r="HH280">
        <v>1.0659179999999999</v>
      </c>
      <c r="HI280">
        <v>7.149E-3</v>
      </c>
      <c r="HJ280">
        <v>1.793091</v>
      </c>
      <c r="HK280">
        <v>-0.33097599999999999</v>
      </c>
      <c r="HL280">
        <v>0</v>
      </c>
      <c r="HM280">
        <v>0</v>
      </c>
      <c r="HN280">
        <v>0</v>
      </c>
      <c r="HO280">
        <v>0</v>
      </c>
      <c r="HP280">
        <v>0.31530799999999998</v>
      </c>
      <c r="HQ280">
        <v>7.5225299999999997</v>
      </c>
      <c r="HR280">
        <v>3.1728519999999998</v>
      </c>
      <c r="HS280">
        <v>0.55985600000000002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768.84472700000003</v>
      </c>
      <c r="OM280">
        <v>0</v>
      </c>
      <c r="ON280">
        <v>0</v>
      </c>
      <c r="OO280">
        <v>0</v>
      </c>
      <c r="OP280">
        <v>62.042968999999999</v>
      </c>
      <c r="OQ280">
        <v>882.75977799999998</v>
      </c>
    </row>
    <row r="281" spans="1:407" x14ac:dyDescent="0.2">
      <c r="A281" t="s">
        <v>293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-0.109418</v>
      </c>
      <c r="EY281">
        <v>-0.32423800000000003</v>
      </c>
      <c r="EZ281">
        <v>-1.2857130000000001</v>
      </c>
      <c r="FA281">
        <v>-1.2196959999999999</v>
      </c>
      <c r="FB281">
        <v>-0.43453900000000001</v>
      </c>
      <c r="FC281">
        <v>-8.5240999999999997E-2</v>
      </c>
      <c r="FD281">
        <v>-0.20114299999999999</v>
      </c>
      <c r="FE281">
        <v>-0.68644499999999997</v>
      </c>
      <c r="FF281">
        <v>-0.50264500000000001</v>
      </c>
      <c r="FG281">
        <v>-7.7370999999999995E-2</v>
      </c>
      <c r="FH281">
        <v>-0.79866000000000004</v>
      </c>
      <c r="FI281">
        <v>0</v>
      </c>
      <c r="FJ281">
        <v>0.37975700000000001</v>
      </c>
      <c r="FK281">
        <v>4.0900000000000002E-4</v>
      </c>
      <c r="FL281">
        <v>20.207519999999999</v>
      </c>
      <c r="FM281">
        <v>5.8632809999999997</v>
      </c>
      <c r="FN281">
        <v>0.795265</v>
      </c>
      <c r="FO281">
        <v>2.4414669999999998</v>
      </c>
      <c r="FP281">
        <v>0</v>
      </c>
      <c r="FQ281">
        <v>0</v>
      </c>
      <c r="FR281">
        <v>0</v>
      </c>
      <c r="FS281">
        <v>-7.6357999999999995E-2</v>
      </c>
      <c r="FT281">
        <v>0</v>
      </c>
      <c r="FU281">
        <v>0</v>
      </c>
      <c r="FV281">
        <v>0</v>
      </c>
      <c r="FW281">
        <v>-0.41103699999999999</v>
      </c>
      <c r="FX281">
        <v>0</v>
      </c>
      <c r="FY281">
        <v>0.42510999999999999</v>
      </c>
      <c r="FZ281">
        <v>-6.2500000000000001E-4</v>
      </c>
      <c r="GA281">
        <v>5.1775209999999996</v>
      </c>
      <c r="GB281">
        <v>0.339314</v>
      </c>
      <c r="GC281">
        <v>0</v>
      </c>
      <c r="GD281">
        <v>2.7049259999999999</v>
      </c>
      <c r="GE281">
        <v>1.697052</v>
      </c>
      <c r="GF281">
        <v>2.6819000000000002</v>
      </c>
      <c r="GG281">
        <v>-0.39446300000000001</v>
      </c>
      <c r="GH281">
        <v>16.157104</v>
      </c>
      <c r="GI281">
        <v>1.308044</v>
      </c>
      <c r="GJ281">
        <v>-0.68701199999999996</v>
      </c>
      <c r="GK281">
        <v>-2.1492</v>
      </c>
      <c r="GL281">
        <v>-2.5933229999999998</v>
      </c>
      <c r="GM281">
        <v>2.84259</v>
      </c>
      <c r="GN281">
        <v>1.43631</v>
      </c>
      <c r="GO281">
        <v>2.5521389999999999</v>
      </c>
      <c r="GP281">
        <v>12.391113000000001</v>
      </c>
      <c r="GQ281">
        <v>-0.12986400000000001</v>
      </c>
      <c r="GR281">
        <v>-8.5058999999999996E-2</v>
      </c>
      <c r="GS281">
        <v>-9.5255000000000006E-2</v>
      </c>
      <c r="GT281">
        <v>-1.3754000000000001E-2</v>
      </c>
      <c r="GU281">
        <v>-1.9907999999999999E-2</v>
      </c>
      <c r="GV281">
        <v>-6.1980000000000004E-3</v>
      </c>
      <c r="GW281">
        <v>0</v>
      </c>
      <c r="GX281">
        <v>-4.1570000000000001E-3</v>
      </c>
      <c r="GY281">
        <v>-1.0645E-2</v>
      </c>
      <c r="GZ281">
        <v>0</v>
      </c>
      <c r="HA281">
        <v>-8.7399999999999995E-3</v>
      </c>
      <c r="HB281">
        <v>-1.245E-3</v>
      </c>
      <c r="HC281">
        <v>-0.36116100000000001</v>
      </c>
      <c r="HD281">
        <v>-0.40106199999999997</v>
      </c>
      <c r="HE281">
        <v>151.003906</v>
      </c>
      <c r="HF281">
        <v>-3.5742189999999998</v>
      </c>
      <c r="HG281">
        <v>55.589843999999999</v>
      </c>
      <c r="HH281">
        <v>0.76563300000000001</v>
      </c>
      <c r="HI281">
        <v>1.36554</v>
      </c>
      <c r="HJ281">
        <v>2.3734999999999999E-2</v>
      </c>
      <c r="HK281">
        <v>-2.7049259999999999</v>
      </c>
      <c r="HL281">
        <v>4.3295899999999996</v>
      </c>
      <c r="HM281">
        <v>11.083496</v>
      </c>
      <c r="HN281">
        <v>1.2880400000000001</v>
      </c>
      <c r="HO281">
        <v>0.21807099999999999</v>
      </c>
      <c r="HP281">
        <v>11.979858</v>
      </c>
      <c r="HQ281">
        <v>128.77294900000001</v>
      </c>
      <c r="HR281">
        <v>-6.9834589999999999</v>
      </c>
      <c r="HS281">
        <v>-4.3499759999999998</v>
      </c>
      <c r="HT281">
        <v>-14.384766000000001</v>
      </c>
      <c r="HU281">
        <v>2.9374579999999999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5310.4726559999999</v>
      </c>
      <c r="OM281">
        <v>0</v>
      </c>
      <c r="ON281">
        <v>0</v>
      </c>
      <c r="OO281">
        <v>0</v>
      </c>
      <c r="OP281">
        <v>312.21484400000003</v>
      </c>
      <c r="OQ281">
        <v>6026.2749219999996</v>
      </c>
    </row>
    <row r="282" spans="1:407" x14ac:dyDescent="0.2">
      <c r="A282" t="s">
        <v>294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-1.5705E-2</v>
      </c>
      <c r="GE282">
        <v>-2.2699999999999999E-4</v>
      </c>
      <c r="GF282">
        <v>1.6059E-2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-2.8240000000000001E-3</v>
      </c>
      <c r="GM282">
        <v>-2.3779999999999999E-3</v>
      </c>
      <c r="GN282">
        <v>0</v>
      </c>
      <c r="GO282">
        <v>0</v>
      </c>
      <c r="GP282">
        <v>2.5379999999999999E-3</v>
      </c>
      <c r="GQ282">
        <v>-9.9999999999999995E-7</v>
      </c>
      <c r="GR282">
        <v>-9.9999999999999995E-7</v>
      </c>
      <c r="GS282">
        <v>-3.0000000000000001E-6</v>
      </c>
      <c r="GT282">
        <v>-9.9999999999999995E-7</v>
      </c>
      <c r="GU282">
        <v>0</v>
      </c>
      <c r="GV282">
        <v>0</v>
      </c>
      <c r="GW282">
        <v>0</v>
      </c>
      <c r="GX282">
        <v>0</v>
      </c>
      <c r="GY282">
        <v>-9.9999999999999995E-7</v>
      </c>
      <c r="GZ282">
        <v>0</v>
      </c>
      <c r="HA282">
        <v>0</v>
      </c>
      <c r="HB282">
        <v>0</v>
      </c>
      <c r="HC282">
        <v>0</v>
      </c>
      <c r="HD282">
        <v>-9.5302999999999999E-2</v>
      </c>
      <c r="HE282">
        <v>0</v>
      </c>
      <c r="HF282">
        <v>-1.1749799999999999</v>
      </c>
      <c r="HG282">
        <v>1.197392</v>
      </c>
      <c r="HH282">
        <v>6.6039E-2</v>
      </c>
      <c r="HI282">
        <v>0</v>
      </c>
      <c r="HJ282">
        <v>0</v>
      </c>
      <c r="HK282">
        <v>-3.3260999999999999E-2</v>
      </c>
      <c r="HL282">
        <v>-4.2939999999999999E-2</v>
      </c>
      <c r="HM282">
        <v>0</v>
      </c>
      <c r="HN282">
        <v>9.9999999999999995E-7</v>
      </c>
      <c r="HO282">
        <v>-0.117256</v>
      </c>
      <c r="HP282">
        <v>0.17860599999999999</v>
      </c>
      <c r="HQ282">
        <v>0</v>
      </c>
      <c r="HR282">
        <v>-0.20447199999999999</v>
      </c>
      <c r="HS282">
        <v>0.13574600000000001</v>
      </c>
      <c r="HT282">
        <v>0.160191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6.7218E-2</v>
      </c>
    </row>
    <row r="283" spans="1:407" x14ac:dyDescent="0.2">
      <c r="A283" t="s">
        <v>295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-5.2370000000000003E-3</v>
      </c>
      <c r="GE283">
        <v>-7.6000000000000004E-5</v>
      </c>
      <c r="GF283">
        <v>5.3550000000000004E-3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-9.4200000000000002E-4</v>
      </c>
      <c r="GM283">
        <v>-7.9299999999999998E-4</v>
      </c>
      <c r="GN283">
        <v>0</v>
      </c>
      <c r="GO283">
        <v>0</v>
      </c>
      <c r="GP283">
        <v>8.4599999999999996E-4</v>
      </c>
      <c r="GQ283">
        <v>0</v>
      </c>
      <c r="GR283">
        <v>0</v>
      </c>
      <c r="GS283">
        <v>-9.9999999999999995E-7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-3.1780000000000003E-2</v>
      </c>
      <c r="HE283">
        <v>0</v>
      </c>
      <c r="HF283">
        <v>-0.39181100000000002</v>
      </c>
      <c r="HG283">
        <v>0.39928399999999997</v>
      </c>
      <c r="HH283">
        <v>2.2022E-2</v>
      </c>
      <c r="HI283">
        <v>0</v>
      </c>
      <c r="HJ283">
        <v>0</v>
      </c>
      <c r="HK283">
        <v>-1.1091E-2</v>
      </c>
      <c r="HL283">
        <v>-1.4319E-2</v>
      </c>
      <c r="HM283">
        <v>0</v>
      </c>
      <c r="HN283">
        <v>0</v>
      </c>
      <c r="HO283">
        <v>-3.9100000000000003E-2</v>
      </c>
      <c r="HP283">
        <v>5.9558E-2</v>
      </c>
      <c r="HQ283">
        <v>0</v>
      </c>
      <c r="HR283">
        <v>-6.8182999999999994E-2</v>
      </c>
      <c r="HS283">
        <v>4.5266000000000001E-2</v>
      </c>
      <c r="HT283">
        <v>5.3416999999999999E-2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2.2415000000000001E-2</v>
      </c>
    </row>
    <row r="284" spans="1:407" x14ac:dyDescent="0.2">
      <c r="A284" t="s">
        <v>296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-5.5129999999999997E-3</v>
      </c>
      <c r="GE284">
        <v>-8.0000000000000007E-5</v>
      </c>
      <c r="GF284">
        <v>5.6379999999999998E-3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-9.9099999999999991E-4</v>
      </c>
      <c r="GM284">
        <v>-8.3500000000000002E-4</v>
      </c>
      <c r="GN284">
        <v>0</v>
      </c>
      <c r="GO284">
        <v>0</v>
      </c>
      <c r="GP284">
        <v>8.9099999999999997E-4</v>
      </c>
      <c r="GQ284">
        <v>0</v>
      </c>
      <c r="GR284">
        <v>0</v>
      </c>
      <c r="GS284">
        <v>-9.9999999999999995E-7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-3.3460999999999998E-2</v>
      </c>
      <c r="HE284">
        <v>0</v>
      </c>
      <c r="HF284">
        <v>-0.41252100000000003</v>
      </c>
      <c r="HG284">
        <v>0.42038900000000001</v>
      </c>
      <c r="HH284">
        <v>2.3185000000000001E-2</v>
      </c>
      <c r="HI284">
        <v>0</v>
      </c>
      <c r="HJ284">
        <v>0</v>
      </c>
      <c r="HK284">
        <v>-1.1677999999999999E-2</v>
      </c>
      <c r="HL284">
        <v>-1.5075E-2</v>
      </c>
      <c r="HM284">
        <v>0</v>
      </c>
      <c r="HN284">
        <v>0</v>
      </c>
      <c r="HO284">
        <v>-4.1167000000000002E-2</v>
      </c>
      <c r="HP284">
        <v>6.2705999999999998E-2</v>
      </c>
      <c r="HQ284">
        <v>0</v>
      </c>
      <c r="HR284">
        <v>-7.1787000000000004E-2</v>
      </c>
      <c r="HS284">
        <v>4.7659E-2</v>
      </c>
      <c r="HT284">
        <v>5.6239999999999998E-2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2.3598999999999998E-2</v>
      </c>
    </row>
    <row r="285" spans="1:407" x14ac:dyDescent="0.2">
      <c r="A285" t="s">
        <v>297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-2.0230000000000001E-3</v>
      </c>
      <c r="GE285">
        <v>-2.9E-5</v>
      </c>
      <c r="GF285">
        <v>2.0690000000000001E-3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-3.6400000000000001E-4</v>
      </c>
      <c r="GM285">
        <v>-3.0600000000000001E-4</v>
      </c>
      <c r="GN285">
        <v>0</v>
      </c>
      <c r="GO285">
        <v>0</v>
      </c>
      <c r="GP285">
        <v>3.2699999999999998E-4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-1.2278000000000001E-2</v>
      </c>
      <c r="HE285">
        <v>0</v>
      </c>
      <c r="HF285">
        <v>-0.15137500000000001</v>
      </c>
      <c r="HG285">
        <v>0.15426200000000001</v>
      </c>
      <c r="HH285">
        <v>8.5079999999999999E-3</v>
      </c>
      <c r="HI285">
        <v>0</v>
      </c>
      <c r="HJ285">
        <v>0</v>
      </c>
      <c r="HK285">
        <v>-4.2849999999999997E-3</v>
      </c>
      <c r="HL285">
        <v>-5.5319999999999996E-3</v>
      </c>
      <c r="HM285">
        <v>0</v>
      </c>
      <c r="HN285">
        <v>0</v>
      </c>
      <c r="HO285">
        <v>-1.5106E-2</v>
      </c>
      <c r="HP285">
        <v>2.3009999999999999E-2</v>
      </c>
      <c r="HQ285">
        <v>0</v>
      </c>
      <c r="HR285">
        <v>-2.6342000000000001E-2</v>
      </c>
      <c r="HS285">
        <v>1.7488E-2</v>
      </c>
      <c r="HT285">
        <v>2.0638E-2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8.6599999999999993E-3</v>
      </c>
    </row>
    <row r="286" spans="1:407" x14ac:dyDescent="0.2">
      <c r="A286" t="s">
        <v>298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-1.838E-3</v>
      </c>
      <c r="GE286">
        <v>-2.6999999999999999E-5</v>
      </c>
      <c r="GF286">
        <v>1.8799999999999999E-3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-3.3100000000000002E-4</v>
      </c>
      <c r="GM286">
        <v>-2.7799999999999998E-4</v>
      </c>
      <c r="GN286">
        <v>0</v>
      </c>
      <c r="GO286">
        <v>0</v>
      </c>
      <c r="GP286">
        <v>2.9700000000000001E-4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-1.1155999999999999E-2</v>
      </c>
      <c r="HE286">
        <v>0</v>
      </c>
      <c r="HF286">
        <v>-0.13753299999999999</v>
      </c>
      <c r="HG286">
        <v>0.140157</v>
      </c>
      <c r="HH286">
        <v>7.7299999999999999E-3</v>
      </c>
      <c r="HI286">
        <v>0</v>
      </c>
      <c r="HJ286">
        <v>0</v>
      </c>
      <c r="HK286">
        <v>-3.8930000000000002E-3</v>
      </c>
      <c r="HL286">
        <v>-5.0260000000000001E-3</v>
      </c>
      <c r="HM286">
        <v>0</v>
      </c>
      <c r="HN286">
        <v>0</v>
      </c>
      <c r="HO286">
        <v>-1.3724999999999999E-2</v>
      </c>
      <c r="HP286">
        <v>2.0906000000000001E-2</v>
      </c>
      <c r="HQ286">
        <v>0</v>
      </c>
      <c r="HR286">
        <v>-2.3934E-2</v>
      </c>
      <c r="HS286">
        <v>1.5889E-2</v>
      </c>
      <c r="HT286">
        <v>1.8751E-2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7.868E-3</v>
      </c>
    </row>
    <row r="287" spans="1:407" x14ac:dyDescent="0.2">
      <c r="A287" t="s">
        <v>299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-1.8710999999999998E-2</v>
      </c>
      <c r="GE287">
        <v>-2.7E-4</v>
      </c>
      <c r="GF287">
        <v>1.9134999999999999E-2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-3.3649999999999999E-3</v>
      </c>
      <c r="GM287">
        <v>-2.833E-3</v>
      </c>
      <c r="GN287">
        <v>0</v>
      </c>
      <c r="GO287">
        <v>0</v>
      </c>
      <c r="GP287">
        <v>3.0240000000000002E-3</v>
      </c>
      <c r="GQ287">
        <v>-9.9999999999999995E-7</v>
      </c>
      <c r="GR287">
        <v>-9.9999999999999995E-7</v>
      </c>
      <c r="GS287">
        <v>-3.0000000000000001E-6</v>
      </c>
      <c r="GT287">
        <v>-9.9999999999999995E-7</v>
      </c>
      <c r="GU287">
        <v>0</v>
      </c>
      <c r="GV287">
        <v>0</v>
      </c>
      <c r="GW287">
        <v>0</v>
      </c>
      <c r="GX287">
        <v>0</v>
      </c>
      <c r="GY287">
        <v>-9.9999999999999995E-7</v>
      </c>
      <c r="GZ287">
        <v>0</v>
      </c>
      <c r="HA287">
        <v>0</v>
      </c>
      <c r="HB287">
        <v>0</v>
      </c>
      <c r="HC287">
        <v>0</v>
      </c>
      <c r="HD287">
        <v>-0.11355999999999999</v>
      </c>
      <c r="HE287">
        <v>0</v>
      </c>
      <c r="HF287">
        <v>-1.4000699999999999</v>
      </c>
      <c r="HG287">
        <v>1.426769</v>
      </c>
      <c r="HH287">
        <v>7.8690999999999997E-2</v>
      </c>
      <c r="HI287">
        <v>0</v>
      </c>
      <c r="HJ287">
        <v>0</v>
      </c>
      <c r="HK287">
        <v>-3.9634000000000003E-2</v>
      </c>
      <c r="HL287">
        <v>-5.1165000000000002E-2</v>
      </c>
      <c r="HM287">
        <v>0</v>
      </c>
      <c r="HN287">
        <v>9.9999999999999995E-7</v>
      </c>
      <c r="HO287">
        <v>-0.13971700000000001</v>
      </c>
      <c r="HP287">
        <v>0.21282100000000001</v>
      </c>
      <c r="HQ287">
        <v>0</v>
      </c>
      <c r="HR287">
        <v>-0.243641</v>
      </c>
      <c r="HS287">
        <v>0.16175100000000001</v>
      </c>
      <c r="HT287">
        <v>0.19087599999999999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8.0092999999999998E-2</v>
      </c>
    </row>
    <row r="288" spans="1:407" x14ac:dyDescent="0.2">
      <c r="A288" t="s">
        <v>300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-3.9899999999999999E-4</v>
      </c>
      <c r="GE288">
        <v>-6.0000000000000002E-6</v>
      </c>
      <c r="GF288">
        <v>4.08E-4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-7.2000000000000002E-5</v>
      </c>
      <c r="GM288">
        <v>-6.0000000000000002E-5</v>
      </c>
      <c r="GN288">
        <v>0</v>
      </c>
      <c r="GO288">
        <v>0</v>
      </c>
      <c r="GP288">
        <v>6.3999999999999997E-5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-2.4199999999999998E-3</v>
      </c>
      <c r="HE288">
        <v>0</v>
      </c>
      <c r="HF288">
        <v>-2.9836000000000001E-2</v>
      </c>
      <c r="HG288">
        <v>3.0405000000000001E-2</v>
      </c>
      <c r="HH288">
        <v>1.6770000000000001E-3</v>
      </c>
      <c r="HI288">
        <v>0</v>
      </c>
      <c r="HJ288">
        <v>0</v>
      </c>
      <c r="HK288">
        <v>-8.4500000000000005E-4</v>
      </c>
      <c r="HL288">
        <v>-1.09E-3</v>
      </c>
      <c r="HM288">
        <v>0</v>
      </c>
      <c r="HN288">
        <v>0</v>
      </c>
      <c r="HO288">
        <v>-2.977E-3</v>
      </c>
      <c r="HP288">
        <v>4.535E-3</v>
      </c>
      <c r="HQ288">
        <v>0</v>
      </c>
      <c r="HR288">
        <v>-5.1919999999999996E-3</v>
      </c>
      <c r="HS288">
        <v>3.447E-3</v>
      </c>
      <c r="HT288">
        <v>4.0679999999999996E-3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1.707E-3</v>
      </c>
    </row>
    <row r="289" spans="1:407" x14ac:dyDescent="0.2">
      <c r="A289" t="s">
        <v>301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-1.0950000000000001E-3</v>
      </c>
      <c r="GE289">
        <v>-1.5999999999999999E-5</v>
      </c>
      <c r="GF289">
        <v>1.1199999999999999E-3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-1.9699999999999999E-4</v>
      </c>
      <c r="GM289">
        <v>-1.66E-4</v>
      </c>
      <c r="GN289">
        <v>0</v>
      </c>
      <c r="GO289">
        <v>0</v>
      </c>
      <c r="GP289">
        <v>1.7699999999999999E-4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-6.6470000000000001E-3</v>
      </c>
      <c r="HE289">
        <v>0</v>
      </c>
      <c r="HF289">
        <v>-8.1947999999999993E-2</v>
      </c>
      <c r="HG289">
        <v>8.3511000000000002E-2</v>
      </c>
      <c r="HH289">
        <v>4.6059999999999999E-3</v>
      </c>
      <c r="HI289">
        <v>0</v>
      </c>
      <c r="HJ289">
        <v>0</v>
      </c>
      <c r="HK289">
        <v>-2.32E-3</v>
      </c>
      <c r="HL289">
        <v>-2.9949999999999998E-3</v>
      </c>
      <c r="HM289">
        <v>0</v>
      </c>
      <c r="HN289">
        <v>0</v>
      </c>
      <c r="HO289">
        <v>-8.1779999999999995E-3</v>
      </c>
      <c r="HP289">
        <v>1.2456999999999999E-2</v>
      </c>
      <c r="HQ289">
        <v>0</v>
      </c>
      <c r="HR289">
        <v>-1.4260999999999999E-2</v>
      </c>
      <c r="HS289">
        <v>9.4680000000000007E-3</v>
      </c>
      <c r="HT289">
        <v>1.1172E-2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4.6880000000000003E-3</v>
      </c>
    </row>
    <row r="290" spans="1:407" x14ac:dyDescent="0.2">
      <c r="A290" t="s">
        <v>302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-6.3299999999999997E-3</v>
      </c>
      <c r="GE290">
        <v>-9.1000000000000003E-5</v>
      </c>
      <c r="GF290">
        <v>6.4739999999999997E-3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-1.1379999999999999E-3</v>
      </c>
      <c r="GM290">
        <v>-9.5799999999999998E-4</v>
      </c>
      <c r="GN290">
        <v>0</v>
      </c>
      <c r="GO290">
        <v>0</v>
      </c>
      <c r="GP290">
        <v>1.023E-3</v>
      </c>
      <c r="GQ290">
        <v>0</v>
      </c>
      <c r="GR290">
        <v>0</v>
      </c>
      <c r="GS290">
        <v>-9.9999999999999995E-7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-3.8420000000000003E-2</v>
      </c>
      <c r="HE290">
        <v>0</v>
      </c>
      <c r="HF290">
        <v>-0.47365600000000002</v>
      </c>
      <c r="HG290">
        <v>0.48269099999999998</v>
      </c>
      <c r="HH290">
        <v>2.6622E-2</v>
      </c>
      <c r="HI290">
        <v>0</v>
      </c>
      <c r="HJ290">
        <v>0</v>
      </c>
      <c r="HK290">
        <v>-1.3408E-2</v>
      </c>
      <c r="HL290">
        <v>-1.7309999999999999E-2</v>
      </c>
      <c r="HM290">
        <v>0</v>
      </c>
      <c r="HN290">
        <v>0</v>
      </c>
      <c r="HO290">
        <v>-4.7267999999999998E-2</v>
      </c>
      <c r="HP290">
        <v>7.1999999999999995E-2</v>
      </c>
      <c r="HQ290">
        <v>0</v>
      </c>
      <c r="HR290">
        <v>-8.2425999999999999E-2</v>
      </c>
      <c r="HS290">
        <v>5.4722E-2</v>
      </c>
      <c r="HT290">
        <v>6.4574999999999994E-2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2.7097E-2</v>
      </c>
    </row>
    <row r="291" spans="1:407" x14ac:dyDescent="0.2">
      <c r="A291" t="s">
        <v>303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-7.9299999999999998E-4</v>
      </c>
      <c r="GE291">
        <v>-1.1E-5</v>
      </c>
      <c r="GF291">
        <v>8.1099999999999998E-4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-1.4300000000000001E-4</v>
      </c>
      <c r="GM291">
        <v>-1.2E-4</v>
      </c>
      <c r="GN291">
        <v>0</v>
      </c>
      <c r="GO291">
        <v>0</v>
      </c>
      <c r="GP291">
        <v>1.2799999999999999E-4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-4.81E-3</v>
      </c>
      <c r="HE291">
        <v>0</v>
      </c>
      <c r="HF291">
        <v>-5.9305999999999998E-2</v>
      </c>
      <c r="HG291">
        <v>6.0436999999999998E-2</v>
      </c>
      <c r="HH291">
        <v>3.333E-3</v>
      </c>
      <c r="HI291">
        <v>0</v>
      </c>
      <c r="HJ291">
        <v>0</v>
      </c>
      <c r="HK291">
        <v>-1.6789999999999999E-3</v>
      </c>
      <c r="HL291">
        <v>-2.1670000000000001E-3</v>
      </c>
      <c r="HM291">
        <v>0</v>
      </c>
      <c r="HN291">
        <v>0</v>
      </c>
      <c r="HO291">
        <v>-5.9179999999999996E-3</v>
      </c>
      <c r="HP291">
        <v>9.0150000000000004E-3</v>
      </c>
      <c r="HQ291">
        <v>0</v>
      </c>
      <c r="HR291">
        <v>-1.0321E-2</v>
      </c>
      <c r="HS291">
        <v>6.8519999999999996E-3</v>
      </c>
      <c r="HT291">
        <v>8.0850000000000002E-3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3.3930000000000002E-3</v>
      </c>
    </row>
    <row r="292" spans="1:407" x14ac:dyDescent="0.2">
      <c r="A292" t="s">
        <v>304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-2.6979999999999999E-3</v>
      </c>
      <c r="GE292">
        <v>-3.8999999999999999E-5</v>
      </c>
      <c r="GF292">
        <v>2.7590000000000002E-3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-4.8500000000000003E-4</v>
      </c>
      <c r="GM292">
        <v>-4.08E-4</v>
      </c>
      <c r="GN292">
        <v>0</v>
      </c>
      <c r="GO292">
        <v>0</v>
      </c>
      <c r="GP292">
        <v>4.3600000000000003E-4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-1.6372000000000001E-2</v>
      </c>
      <c r="HE292">
        <v>0</v>
      </c>
      <c r="HF292">
        <v>-0.20183999999999999</v>
      </c>
      <c r="HG292">
        <v>0.20569000000000001</v>
      </c>
      <c r="HH292">
        <v>1.1344E-2</v>
      </c>
      <c r="HI292">
        <v>0</v>
      </c>
      <c r="HJ292">
        <v>0</v>
      </c>
      <c r="HK292">
        <v>-5.7140000000000003E-3</v>
      </c>
      <c r="HL292">
        <v>-7.3759999999999997E-3</v>
      </c>
      <c r="HM292">
        <v>0</v>
      </c>
      <c r="HN292">
        <v>0</v>
      </c>
      <c r="HO292">
        <v>-2.0142E-2</v>
      </c>
      <c r="HP292">
        <v>3.0681E-2</v>
      </c>
      <c r="HQ292">
        <v>0</v>
      </c>
      <c r="HR292">
        <v>-3.5124000000000002E-2</v>
      </c>
      <c r="HS292">
        <v>2.3318999999999999E-2</v>
      </c>
      <c r="HT292">
        <v>2.7518000000000001E-2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1.1547E-2</v>
      </c>
    </row>
    <row r="293" spans="1:407" x14ac:dyDescent="0.2">
      <c r="A293" t="s">
        <v>305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-3.7800000000000003E-4</v>
      </c>
      <c r="GE293">
        <v>-5.0000000000000004E-6</v>
      </c>
      <c r="GF293">
        <v>3.86E-4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-6.7999999999999999E-5</v>
      </c>
      <c r="GM293">
        <v>-5.7000000000000003E-5</v>
      </c>
      <c r="GN293">
        <v>0</v>
      </c>
      <c r="GO293">
        <v>0</v>
      </c>
      <c r="GP293">
        <v>6.0999999999999999E-5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-2.2929999999999999E-3</v>
      </c>
      <c r="HE293">
        <v>0</v>
      </c>
      <c r="HF293">
        <v>-2.8275000000000002E-2</v>
      </c>
      <c r="HG293">
        <v>2.8813999999999999E-2</v>
      </c>
      <c r="HH293">
        <v>1.5889999999999999E-3</v>
      </c>
      <c r="HI293">
        <v>0</v>
      </c>
      <c r="HJ293">
        <v>0</v>
      </c>
      <c r="HK293">
        <v>-8.0000000000000004E-4</v>
      </c>
      <c r="HL293">
        <v>-1.0330000000000001E-3</v>
      </c>
      <c r="HM293">
        <v>0</v>
      </c>
      <c r="HN293">
        <v>0</v>
      </c>
      <c r="HO293">
        <v>-2.8219999999999999E-3</v>
      </c>
      <c r="HP293">
        <v>4.2979999999999997E-3</v>
      </c>
      <c r="HQ293">
        <v>0</v>
      </c>
      <c r="HR293">
        <v>-4.9199999999999999E-3</v>
      </c>
      <c r="HS293">
        <v>3.2669999999999999E-3</v>
      </c>
      <c r="HT293">
        <v>3.8549999999999999E-3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1.6169999999999999E-3</v>
      </c>
    </row>
    <row r="294" spans="1:407" x14ac:dyDescent="0.2">
      <c r="A294" t="s">
        <v>306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</row>
    <row r="295" spans="1:407" x14ac:dyDescent="0.2">
      <c r="A295" t="s">
        <v>307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-1.9699999999999999E-4</v>
      </c>
      <c r="FP295">
        <v>1.1969E-2</v>
      </c>
      <c r="FQ295">
        <v>0</v>
      </c>
      <c r="FR295">
        <v>-6.6000000000000005E-5</v>
      </c>
      <c r="FS295">
        <v>0</v>
      </c>
      <c r="FT295">
        <v>0</v>
      </c>
      <c r="FU295">
        <v>0</v>
      </c>
      <c r="FV295">
        <v>4.0530000000000002E-3</v>
      </c>
      <c r="FW295">
        <v>1.6584000000000002E-2</v>
      </c>
      <c r="FX295">
        <v>1.4779999999999999E-3</v>
      </c>
      <c r="FY295">
        <v>0</v>
      </c>
      <c r="FZ295">
        <v>0</v>
      </c>
      <c r="GA295">
        <v>-1.7899999999999999E-4</v>
      </c>
      <c r="GB295">
        <v>7.45E-4</v>
      </c>
      <c r="GC295">
        <v>0</v>
      </c>
      <c r="GD295">
        <v>5.8259999999999996E-3</v>
      </c>
      <c r="GE295">
        <v>0</v>
      </c>
      <c r="GF295">
        <v>3.0219999999999999E-3</v>
      </c>
      <c r="GG295">
        <v>0</v>
      </c>
      <c r="GH295">
        <v>0</v>
      </c>
      <c r="GI295">
        <v>0</v>
      </c>
      <c r="GJ295">
        <v>4.7759999999999999E-3</v>
      </c>
      <c r="GK295">
        <v>4.4518000000000002E-2</v>
      </c>
      <c r="GL295">
        <v>4.1209999999999997E-3</v>
      </c>
      <c r="GM295">
        <v>1.2456E-2</v>
      </c>
      <c r="GN295">
        <v>0</v>
      </c>
      <c r="GO295">
        <v>0</v>
      </c>
      <c r="GP295">
        <v>2.3156E-2</v>
      </c>
      <c r="GQ295">
        <v>4.46E-4</v>
      </c>
      <c r="GR295">
        <v>2.92E-4</v>
      </c>
      <c r="GS295">
        <v>3.2699999999999998E-4</v>
      </c>
      <c r="GT295">
        <v>4.6999999999999997E-5</v>
      </c>
      <c r="GU295">
        <v>6.7999999999999999E-5</v>
      </c>
      <c r="GV295">
        <v>2.0999999999999999E-5</v>
      </c>
      <c r="GW295">
        <v>0</v>
      </c>
      <c r="GX295">
        <v>1.4E-5</v>
      </c>
      <c r="GY295">
        <v>3.6999999999999998E-5</v>
      </c>
      <c r="GZ295">
        <v>0</v>
      </c>
      <c r="HA295">
        <v>3.0000000000000001E-5</v>
      </c>
      <c r="HB295">
        <v>3.9999999999999998E-6</v>
      </c>
      <c r="HC295">
        <v>0</v>
      </c>
      <c r="HD295">
        <v>-2.9595E-2</v>
      </c>
      <c r="HE295">
        <v>0</v>
      </c>
      <c r="HF295">
        <v>-0.115282</v>
      </c>
      <c r="HG295">
        <v>0.164187</v>
      </c>
      <c r="HH295">
        <v>7.3575000000000002E-2</v>
      </c>
      <c r="HI295">
        <v>4.2194000000000002E-2</v>
      </c>
      <c r="HJ295">
        <v>-2.9999999999999997E-4</v>
      </c>
      <c r="HK295">
        <v>-2.2634000000000001E-2</v>
      </c>
      <c r="HL295">
        <v>-9.6757999999999997E-2</v>
      </c>
      <c r="HM295">
        <v>-2.3800000000000002E-3</v>
      </c>
      <c r="HN295">
        <v>-4.6099999999999998E-4</v>
      </c>
      <c r="HO295">
        <v>-4.5529E-2</v>
      </c>
      <c r="HP295">
        <v>0.40879799999999999</v>
      </c>
      <c r="HQ295">
        <v>0.66393999999999997</v>
      </c>
      <c r="HR295">
        <v>-0.261042</v>
      </c>
      <c r="HS295">
        <v>3.4127999999999999E-2</v>
      </c>
      <c r="HT295">
        <v>0.30201699999999998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-5.5079999999999997E-2</v>
      </c>
      <c r="OM295">
        <v>0</v>
      </c>
      <c r="ON295">
        <v>0</v>
      </c>
      <c r="OO295">
        <v>0</v>
      </c>
      <c r="OP295">
        <v>0</v>
      </c>
      <c r="OQ295">
        <v>1.193327</v>
      </c>
    </row>
    <row r="296" spans="1:407" x14ac:dyDescent="0.2">
      <c r="A296" t="s">
        <v>308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</row>
    <row r="297" spans="1:407" x14ac:dyDescent="0.2">
      <c r="A297" t="s">
        <v>309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-5.0160000000000003E-2</v>
      </c>
      <c r="EY297">
        <v>-4.4462000000000002E-2</v>
      </c>
      <c r="EZ297">
        <v>-0.23360400000000001</v>
      </c>
      <c r="FA297">
        <v>-0.60237700000000005</v>
      </c>
      <c r="FB297">
        <v>-0.15614700000000001</v>
      </c>
      <c r="FC297">
        <v>-9.0810000000000005E-3</v>
      </c>
      <c r="FD297">
        <v>0</v>
      </c>
      <c r="FE297">
        <v>-0.105001</v>
      </c>
      <c r="FF297">
        <v>-0.53036300000000003</v>
      </c>
      <c r="FG297">
        <v>-0.112022</v>
      </c>
      <c r="FH297">
        <v>-0.344995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-1.100212</v>
      </c>
      <c r="HE297">
        <v>0</v>
      </c>
      <c r="HF297">
        <v>-2.1522220000000001</v>
      </c>
      <c r="HG297">
        <v>-4.8555910000000004</v>
      </c>
      <c r="HH297">
        <v>-2.5228269999999999</v>
      </c>
      <c r="HI297">
        <v>0</v>
      </c>
      <c r="HJ297">
        <v>0</v>
      </c>
      <c r="HK297">
        <v>-0.51846300000000001</v>
      </c>
      <c r="HL297">
        <v>-6.2136230000000001</v>
      </c>
      <c r="HM297">
        <v>0</v>
      </c>
      <c r="HN297">
        <v>0</v>
      </c>
      <c r="HO297">
        <v>-1.0234760000000001</v>
      </c>
      <c r="HP297">
        <v>-16.288574000000001</v>
      </c>
      <c r="HQ297">
        <v>-9.3146970000000007</v>
      </c>
      <c r="HR297">
        <v>-2.4701230000000001</v>
      </c>
      <c r="HS297">
        <v>-2.8237610000000002</v>
      </c>
      <c r="HT297">
        <v>-13.263916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-276.95996100000002</v>
      </c>
      <c r="OM297">
        <v>0</v>
      </c>
      <c r="ON297">
        <v>0</v>
      </c>
      <c r="OO297">
        <v>0</v>
      </c>
      <c r="OP297">
        <v>0</v>
      </c>
      <c r="OQ297">
        <v>-341.69565999999998</v>
      </c>
    </row>
    <row r="298" spans="1:407" x14ac:dyDescent="0.2">
      <c r="A298" t="s">
        <v>310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-1.3974E-2</v>
      </c>
      <c r="EZ298">
        <v>-5.0875999999999998E-2</v>
      </c>
      <c r="FA298">
        <v>-7.1960000000000001E-3</v>
      </c>
      <c r="FB298">
        <v>-2.7366000000000001E-2</v>
      </c>
      <c r="FC298">
        <v>0</v>
      </c>
      <c r="FD298">
        <v>-7.4419999999999998E-3</v>
      </c>
      <c r="FE298">
        <v>0</v>
      </c>
      <c r="FF298">
        <v>-8.7430000000000008E-3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0.29761599999999999</v>
      </c>
      <c r="HE298">
        <v>0</v>
      </c>
      <c r="HF298">
        <v>1.1263810000000001</v>
      </c>
      <c r="HG298">
        <v>1.0940859999999999</v>
      </c>
      <c r="HH298">
        <v>0.59933899999999996</v>
      </c>
      <c r="HI298">
        <v>0</v>
      </c>
      <c r="HJ298">
        <v>0</v>
      </c>
      <c r="HK298">
        <v>0.46618300000000001</v>
      </c>
      <c r="HL298">
        <v>-0.42881399999999997</v>
      </c>
      <c r="HM298">
        <v>0</v>
      </c>
      <c r="HN298">
        <v>0</v>
      </c>
      <c r="HO298">
        <v>-0.16852800000000001</v>
      </c>
      <c r="HP298">
        <v>8.6207429999999992</v>
      </c>
      <c r="HQ298">
        <v>2.7224200000000001</v>
      </c>
      <c r="HR298">
        <v>0.27067600000000003</v>
      </c>
      <c r="HS298">
        <v>4.5043639999999998</v>
      </c>
      <c r="HT298">
        <v>1.234192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73.604491999999993</v>
      </c>
      <c r="OM298">
        <v>0</v>
      </c>
      <c r="ON298">
        <v>0</v>
      </c>
      <c r="OO298">
        <v>0</v>
      </c>
      <c r="OP298">
        <v>0</v>
      </c>
      <c r="OQ298">
        <v>93.827554000000006</v>
      </c>
    </row>
    <row r="299" spans="1:407" x14ac:dyDescent="0.2">
      <c r="A299" t="s">
        <v>311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-7.502E-3</v>
      </c>
      <c r="EY299">
        <v>0</v>
      </c>
      <c r="EZ299">
        <v>0</v>
      </c>
      <c r="FA299">
        <v>-3.3063000000000002E-2</v>
      </c>
      <c r="FB299">
        <v>-3.5980999999999999E-2</v>
      </c>
      <c r="FC299">
        <v>0</v>
      </c>
      <c r="FD299">
        <v>0</v>
      </c>
      <c r="FE299">
        <v>-3.1851999999999998E-2</v>
      </c>
      <c r="FF299">
        <v>-9.7694000000000003E-2</v>
      </c>
      <c r="FG299">
        <v>0</v>
      </c>
      <c r="FH299">
        <v>-5.6919999999999998E-2</v>
      </c>
      <c r="FI299">
        <v>0</v>
      </c>
      <c r="FJ299">
        <v>-2.1367000000000001E-2</v>
      </c>
      <c r="FK299">
        <v>0</v>
      </c>
      <c r="FL299">
        <v>0</v>
      </c>
      <c r="FM299">
        <v>0</v>
      </c>
      <c r="FN299">
        <v>0</v>
      </c>
      <c r="FO299">
        <v>-4.8703000000000003E-2</v>
      </c>
      <c r="FP299">
        <v>0</v>
      </c>
      <c r="FQ299">
        <v>0</v>
      </c>
      <c r="FR299">
        <v>-0.54171800000000003</v>
      </c>
      <c r="FS299">
        <v>-0.27676000000000001</v>
      </c>
      <c r="FT299">
        <v>-1.041E-3</v>
      </c>
      <c r="FU299">
        <v>-6.4999999999999994E-5</v>
      </c>
      <c r="FV299">
        <v>-2.88829</v>
      </c>
      <c r="FW299">
        <v>-4.2550739999999996</v>
      </c>
      <c r="FX299">
        <v>-4.9723999999999997E-2</v>
      </c>
      <c r="FY299">
        <v>0</v>
      </c>
      <c r="FZ299">
        <v>0</v>
      </c>
      <c r="GA299">
        <v>-0.48043799999999998</v>
      </c>
      <c r="GB299">
        <v>-6.5478999999999996E-2</v>
      </c>
      <c r="GC299">
        <v>0</v>
      </c>
      <c r="GD299">
        <v>-1.5583340000000001</v>
      </c>
      <c r="GE299">
        <v>-0.437614</v>
      </c>
      <c r="GF299">
        <v>-0.519478</v>
      </c>
      <c r="GG299">
        <v>-1.689743</v>
      </c>
      <c r="GH299">
        <v>-7.0723999999999995E-2</v>
      </c>
      <c r="GI299">
        <v>-2.4545999999999998E-2</v>
      </c>
      <c r="GJ299">
        <v>0</v>
      </c>
      <c r="GK299">
        <v>0</v>
      </c>
      <c r="GL299">
        <v>0</v>
      </c>
      <c r="GM299">
        <v>0</v>
      </c>
      <c r="GN299">
        <v>-0.55963099999999999</v>
      </c>
      <c r="GO299">
        <v>-2.445E-2</v>
      </c>
      <c r="GP299">
        <v>0</v>
      </c>
      <c r="GQ299">
        <v>-0.182251</v>
      </c>
      <c r="GR299">
        <v>-0.14668999999999999</v>
      </c>
      <c r="GS299">
        <v>-8.2138000000000003E-2</v>
      </c>
      <c r="GT299">
        <v>-2.3717999999999999E-2</v>
      </c>
      <c r="GU299">
        <v>-3.4332000000000001E-2</v>
      </c>
      <c r="GV299">
        <v>-1.0689000000000001E-2</v>
      </c>
      <c r="GW299">
        <v>0</v>
      </c>
      <c r="GX299">
        <v>-7.169E-3</v>
      </c>
      <c r="GY299">
        <v>-1.8357999999999999E-2</v>
      </c>
      <c r="GZ299">
        <v>0</v>
      </c>
      <c r="HA299">
        <v>-1.5072E-2</v>
      </c>
      <c r="HB299">
        <v>-2.1459999999999999E-3</v>
      </c>
      <c r="HC299">
        <v>8.3999999999999995E-5</v>
      </c>
      <c r="HD299">
        <v>13.816406000000001</v>
      </c>
      <c r="HE299">
        <v>0</v>
      </c>
      <c r="HF299">
        <v>-0.44325300000000001</v>
      </c>
      <c r="HG299">
        <v>0.23771300000000001</v>
      </c>
      <c r="HH299">
        <v>21.310241999999999</v>
      </c>
      <c r="HI299">
        <v>0</v>
      </c>
      <c r="HJ299">
        <v>0</v>
      </c>
      <c r="HK299">
        <v>-20.1008</v>
      </c>
      <c r="HL299">
        <v>-2.6968540000000001</v>
      </c>
      <c r="HM299">
        <v>7.3200000000000001E-4</v>
      </c>
      <c r="HN299">
        <v>1.5100000000000001E-4</v>
      </c>
      <c r="HO299">
        <v>-0.643204</v>
      </c>
      <c r="HP299">
        <v>3.6354220000000002</v>
      </c>
      <c r="HQ299">
        <v>-0.16162099999999999</v>
      </c>
      <c r="HR299">
        <v>-87.786620999999997</v>
      </c>
      <c r="HS299">
        <v>26.926269999999999</v>
      </c>
      <c r="HT299">
        <v>17.277343999999999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2.1816409999999999</v>
      </c>
      <c r="OM299">
        <v>0</v>
      </c>
      <c r="ON299">
        <v>0</v>
      </c>
      <c r="OO299">
        <v>0</v>
      </c>
      <c r="OP299">
        <v>0</v>
      </c>
      <c r="OQ299">
        <v>-40.745105000000002</v>
      </c>
    </row>
    <row r="300" spans="1:407" x14ac:dyDescent="0.2">
      <c r="A300" t="s">
        <v>312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-6.3403000000000001E-2</v>
      </c>
      <c r="EY300">
        <v>-3.5783000000000002E-2</v>
      </c>
      <c r="EZ300">
        <v>-7.9710000000000003E-2</v>
      </c>
      <c r="FA300">
        <v>-0.13645599999999999</v>
      </c>
      <c r="FB300">
        <v>-0.12674299999999999</v>
      </c>
      <c r="FC300">
        <v>0</v>
      </c>
      <c r="FD300">
        <v>0</v>
      </c>
      <c r="FE300">
        <v>-0.120778</v>
      </c>
      <c r="FF300">
        <v>-6.8638000000000005E-2</v>
      </c>
      <c r="FG300">
        <v>-5.9561000000000003E-2</v>
      </c>
      <c r="FH300">
        <v>-3.8476000000000003E-2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-0.729549</v>
      </c>
    </row>
    <row r="301" spans="1:407" x14ac:dyDescent="0.2">
      <c r="A301" t="s">
        <v>313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9.1009999999999997E-3</v>
      </c>
      <c r="FK301">
        <v>4.5009999999999998E-3</v>
      </c>
      <c r="FL301">
        <v>8.0145999999999995E-2</v>
      </c>
      <c r="FM301">
        <v>0.23016700000000001</v>
      </c>
      <c r="FN301">
        <v>2.6928000000000001E-2</v>
      </c>
      <c r="FO301">
        <v>3.2547E-2</v>
      </c>
      <c r="FP301">
        <v>4.0496999999999998E-2</v>
      </c>
      <c r="FQ301">
        <v>5.6460000000000003E-2</v>
      </c>
      <c r="FR301">
        <v>2.1677999999999999E-2</v>
      </c>
      <c r="FS301">
        <v>7.3566999999999994E-2</v>
      </c>
      <c r="FT301">
        <v>7.7010000000000004E-3</v>
      </c>
      <c r="FU301">
        <v>2.4022000000000002E-2</v>
      </c>
      <c r="FV301">
        <v>0.27587499999999998</v>
      </c>
      <c r="FW301">
        <v>0.13458300000000001</v>
      </c>
      <c r="FX301">
        <v>0.13639499999999999</v>
      </c>
      <c r="FY301">
        <v>9.7588999999999995E-2</v>
      </c>
      <c r="FZ301">
        <v>9.7800000000000005E-3</v>
      </c>
      <c r="GA301">
        <v>0.25531799999999999</v>
      </c>
      <c r="GB301">
        <v>0</v>
      </c>
      <c r="GC301">
        <v>0</v>
      </c>
      <c r="GD301">
        <v>0</v>
      </c>
      <c r="GE301">
        <v>0.39612599999999998</v>
      </c>
      <c r="GF301">
        <v>0.174345</v>
      </c>
      <c r="GG301">
        <v>0.10698100000000001</v>
      </c>
      <c r="GH301">
        <v>0.17369999999999999</v>
      </c>
      <c r="GI301">
        <v>0.119518</v>
      </c>
      <c r="GJ301">
        <v>0.296375</v>
      </c>
      <c r="GK301">
        <v>0.59107200000000004</v>
      </c>
      <c r="GL301">
        <v>0.21686900000000001</v>
      </c>
      <c r="GM301">
        <v>0.57244099999999998</v>
      </c>
      <c r="GN301">
        <v>0.422981</v>
      </c>
      <c r="GO301">
        <v>0.20227100000000001</v>
      </c>
      <c r="GP301">
        <v>0.16220499999999999</v>
      </c>
      <c r="GQ301">
        <v>6.2103999999999999E-2</v>
      </c>
      <c r="GR301">
        <v>4.0677999999999999E-2</v>
      </c>
      <c r="GS301">
        <v>4.5553000000000003E-2</v>
      </c>
      <c r="GT301">
        <v>6.5770000000000004E-3</v>
      </c>
      <c r="GU301">
        <v>9.5209999999999999E-3</v>
      </c>
      <c r="GV301">
        <v>2.9640000000000001E-3</v>
      </c>
      <c r="GW301">
        <v>0</v>
      </c>
      <c r="GX301">
        <v>1.9880000000000002E-3</v>
      </c>
      <c r="GY301">
        <v>5.091E-3</v>
      </c>
      <c r="GZ301">
        <v>0</v>
      </c>
      <c r="HA301">
        <v>4.1799999999999997E-3</v>
      </c>
      <c r="HB301">
        <v>5.9500000000000004E-4</v>
      </c>
      <c r="HC301">
        <v>0.106766</v>
      </c>
      <c r="HD301">
        <v>0.14427899999999999</v>
      </c>
      <c r="HE301">
        <v>0.39974999999999999</v>
      </c>
      <c r="HF301">
        <v>2.653381</v>
      </c>
      <c r="HG301">
        <v>7.5159000000000004E-2</v>
      </c>
      <c r="HH301">
        <v>0.59562700000000002</v>
      </c>
      <c r="HI301">
        <v>1.9701E-2</v>
      </c>
      <c r="HJ301">
        <v>0</v>
      </c>
      <c r="HK301">
        <v>-0.31846799999999997</v>
      </c>
      <c r="HL301">
        <v>1.528076</v>
      </c>
      <c r="HM301">
        <v>0.81745900000000005</v>
      </c>
      <c r="HN301">
        <v>0.42707800000000001</v>
      </c>
      <c r="HO301">
        <v>0.34799200000000002</v>
      </c>
      <c r="HP301">
        <v>2.7546080000000002</v>
      </c>
      <c r="HQ301">
        <v>228.351563</v>
      </c>
      <c r="HR301">
        <v>3.6440730000000001</v>
      </c>
      <c r="HS301">
        <v>0.82272299999999998</v>
      </c>
      <c r="HT301">
        <v>0.91644300000000001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248.41720100000001</v>
      </c>
    </row>
    <row r="302" spans="1:407" x14ac:dyDescent="0.2">
      <c r="A302" t="s">
        <v>314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-9.1579999999999995E-3</v>
      </c>
      <c r="FA302">
        <v>0</v>
      </c>
      <c r="FB302">
        <v>-2.5607999999999999E-2</v>
      </c>
      <c r="FC302">
        <v>0</v>
      </c>
      <c r="FD302">
        <v>0</v>
      </c>
      <c r="FE302">
        <v>0</v>
      </c>
      <c r="FF302">
        <v>-1.8381000000000002E-2</v>
      </c>
      <c r="FG302">
        <v>0</v>
      </c>
      <c r="FH302">
        <v>-1.01E-2</v>
      </c>
      <c r="FI302">
        <v>0</v>
      </c>
      <c r="FJ302">
        <v>3.1532999999999999E-2</v>
      </c>
      <c r="FK302">
        <v>0</v>
      </c>
      <c r="FL302">
        <v>0</v>
      </c>
      <c r="FM302">
        <v>1.1827000000000001E-2</v>
      </c>
      <c r="FN302">
        <v>3.2699999999999998E-4</v>
      </c>
      <c r="FO302">
        <v>7.1181999999999995E-2</v>
      </c>
      <c r="FP302">
        <v>0.13128600000000001</v>
      </c>
      <c r="FQ302">
        <v>4.6441000000000003E-2</v>
      </c>
      <c r="FR302">
        <v>0.79853099999999999</v>
      </c>
      <c r="FS302">
        <v>0.401951</v>
      </c>
      <c r="FT302">
        <v>1.5319999999999999E-3</v>
      </c>
      <c r="FU302">
        <v>0</v>
      </c>
      <c r="FV302">
        <v>4.2501069999999999</v>
      </c>
      <c r="FW302">
        <v>6.258095</v>
      </c>
      <c r="FX302">
        <v>7.2121000000000005E-2</v>
      </c>
      <c r="FY302">
        <v>2.112E-2</v>
      </c>
      <c r="FZ302">
        <v>4.3829999999999997E-3</v>
      </c>
      <c r="GA302">
        <v>0.70842000000000005</v>
      </c>
      <c r="GB302">
        <v>9.6022999999999997E-2</v>
      </c>
      <c r="GC302">
        <v>0</v>
      </c>
      <c r="GD302">
        <v>-0.69989000000000001</v>
      </c>
      <c r="GE302">
        <v>1.465454</v>
      </c>
      <c r="GF302">
        <v>3.1397710000000001</v>
      </c>
      <c r="GG302">
        <v>2.4843289999999998</v>
      </c>
      <c r="GH302">
        <v>0.103821</v>
      </c>
      <c r="GI302">
        <v>3.6033999999999997E-2</v>
      </c>
      <c r="GJ302">
        <v>9.4652E-2</v>
      </c>
      <c r="GK302">
        <v>4.0830999999999999E-2</v>
      </c>
      <c r="GL302">
        <v>2.2620000000000001E-3</v>
      </c>
      <c r="GM302">
        <v>0.14079700000000001</v>
      </c>
      <c r="GN302">
        <v>0.82411199999999996</v>
      </c>
      <c r="GO302">
        <v>3.5580000000000001E-2</v>
      </c>
      <c r="GP302">
        <v>0.19716400000000001</v>
      </c>
      <c r="GQ302">
        <v>0.268841</v>
      </c>
      <c r="GR302">
        <v>0.216387</v>
      </c>
      <c r="GS302">
        <v>0.121161</v>
      </c>
      <c r="GT302">
        <v>3.4987999999999998E-2</v>
      </c>
      <c r="GU302">
        <v>5.0645000000000003E-2</v>
      </c>
      <c r="GV302">
        <v>1.5768000000000001E-2</v>
      </c>
      <c r="GW302">
        <v>0</v>
      </c>
      <c r="GX302">
        <v>1.0574999999999999E-2</v>
      </c>
      <c r="GY302">
        <v>2.7081000000000001E-2</v>
      </c>
      <c r="GZ302">
        <v>0</v>
      </c>
      <c r="HA302">
        <v>2.2232999999999999E-2</v>
      </c>
      <c r="HB302">
        <v>3.166E-3</v>
      </c>
      <c r="HC302">
        <v>-1.6200000000000001E-4</v>
      </c>
      <c r="HD302">
        <v>43.142944</v>
      </c>
      <c r="HE302">
        <v>0</v>
      </c>
      <c r="HF302">
        <v>0.32003799999999999</v>
      </c>
      <c r="HG302">
        <v>0</v>
      </c>
      <c r="HH302">
        <v>8.0661930000000002</v>
      </c>
      <c r="HI302">
        <v>-3.5860000000000002E-3</v>
      </c>
      <c r="HJ302">
        <v>5.2501829999999998</v>
      </c>
      <c r="HK302">
        <v>-11.883514</v>
      </c>
      <c r="HL302">
        <v>-0.22316800000000001</v>
      </c>
      <c r="HM302">
        <v>-1.206E-3</v>
      </c>
      <c r="HN302">
        <v>0</v>
      </c>
      <c r="HO302">
        <v>-9.3351000000000003E-2</v>
      </c>
      <c r="HP302">
        <v>0.26725199999999999</v>
      </c>
      <c r="HQ302">
        <v>0.24040800000000001</v>
      </c>
      <c r="HR302">
        <v>-0.90914899999999998</v>
      </c>
      <c r="HS302">
        <v>1.864792</v>
      </c>
      <c r="HT302">
        <v>1.1336820000000001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-3.2206730000000001</v>
      </c>
      <c r="OM302">
        <v>0</v>
      </c>
      <c r="ON302">
        <v>0</v>
      </c>
      <c r="OO302">
        <v>0</v>
      </c>
      <c r="OP302">
        <v>0</v>
      </c>
      <c r="OQ302">
        <v>65.428072</v>
      </c>
    </row>
    <row r="303" spans="1:407" x14ac:dyDescent="0.2">
      <c r="A303" t="s">
        <v>315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-5.1713000000000002E-2</v>
      </c>
      <c r="FA303">
        <v>-0.11218599999999999</v>
      </c>
      <c r="FB303">
        <v>-1.0997E-2</v>
      </c>
      <c r="FC303">
        <v>0</v>
      </c>
      <c r="FD303">
        <v>-1.4947E-2</v>
      </c>
      <c r="FE303">
        <v>0</v>
      </c>
      <c r="FF303">
        <v>-6.5941E-2</v>
      </c>
      <c r="FG303">
        <v>-7.9120000000000006E-3</v>
      </c>
      <c r="FH303">
        <v>-2.1027000000000001E-2</v>
      </c>
      <c r="FI303">
        <v>0</v>
      </c>
      <c r="FJ303">
        <v>3.3140000000000001E-3</v>
      </c>
      <c r="FK303">
        <v>0</v>
      </c>
      <c r="FL303">
        <v>3.9315999999999997E-2</v>
      </c>
      <c r="FM303">
        <v>5.921E-3</v>
      </c>
      <c r="FN303">
        <v>8.3999999999999995E-5</v>
      </c>
      <c r="FO303">
        <v>1.9250000000000001E-3</v>
      </c>
      <c r="FP303">
        <v>-0.16070899999999999</v>
      </c>
      <c r="FQ303">
        <v>-9.7156999999999993E-2</v>
      </c>
      <c r="FR303">
        <v>0</v>
      </c>
      <c r="FS303">
        <v>-0.21990999999999999</v>
      </c>
      <c r="FT303">
        <v>0</v>
      </c>
      <c r="FU303">
        <v>0</v>
      </c>
      <c r="FV303">
        <v>-0.154638</v>
      </c>
      <c r="FW303">
        <v>-0.60416199999999998</v>
      </c>
      <c r="FX303">
        <v>-1.2121E-2</v>
      </c>
      <c r="FY303">
        <v>-7.3740000000000003E-3</v>
      </c>
      <c r="FZ303">
        <v>0</v>
      </c>
      <c r="GA303">
        <v>1.1006999999999999E-2</v>
      </c>
      <c r="GB303">
        <v>-3.7961000000000002E-2</v>
      </c>
      <c r="GC303">
        <v>0</v>
      </c>
      <c r="GD303">
        <v>-9.1538999999999995E-2</v>
      </c>
      <c r="GE303">
        <v>-0.12797</v>
      </c>
      <c r="GF303">
        <v>-1.5630999999999999E-2</v>
      </c>
      <c r="GG303">
        <v>-1.5351999999999999E-2</v>
      </c>
      <c r="GH303">
        <v>0</v>
      </c>
      <c r="GI303">
        <v>0</v>
      </c>
      <c r="GJ303">
        <v>-4.8117E-2</v>
      </c>
      <c r="GK303">
        <v>-5.7549000000000003E-2</v>
      </c>
      <c r="GL303">
        <v>-0.14321999999999999</v>
      </c>
      <c r="GM303">
        <v>-0.22814899999999999</v>
      </c>
      <c r="GN303">
        <v>-2.0233999999999999E-2</v>
      </c>
      <c r="GO303">
        <v>0</v>
      </c>
      <c r="GP303">
        <v>2.0681000000000001E-2</v>
      </c>
      <c r="GQ303">
        <v>-8.6484000000000005E-2</v>
      </c>
      <c r="GR303">
        <v>-2.7900000000000001E-2</v>
      </c>
      <c r="GS303">
        <v>-3.1244999999999998E-2</v>
      </c>
      <c r="GT303">
        <v>-4.5110000000000003E-3</v>
      </c>
      <c r="GU303">
        <v>-6.5300000000000002E-3</v>
      </c>
      <c r="GV303">
        <v>-2.0330000000000001E-3</v>
      </c>
      <c r="GW303">
        <v>0</v>
      </c>
      <c r="GX303">
        <v>-1.364E-3</v>
      </c>
      <c r="GY303">
        <v>-3.4919999999999999E-3</v>
      </c>
      <c r="GZ303">
        <v>0</v>
      </c>
      <c r="HA303">
        <v>-2.8670000000000002E-3</v>
      </c>
      <c r="HB303">
        <v>-4.08E-4</v>
      </c>
      <c r="HC303">
        <v>-3.7279E-2</v>
      </c>
      <c r="HD303">
        <v>-0.75004599999999999</v>
      </c>
      <c r="HE303">
        <v>-0.212395</v>
      </c>
      <c r="HF303">
        <v>-7.6481320000000004</v>
      </c>
      <c r="HG303">
        <v>-0.473686</v>
      </c>
      <c r="HH303">
        <v>0.18972</v>
      </c>
      <c r="HI303">
        <v>-0.102629</v>
      </c>
      <c r="HJ303">
        <v>2.362E-3</v>
      </c>
      <c r="HK303">
        <v>-0.12101000000000001</v>
      </c>
      <c r="HL303">
        <v>-18.231566999999998</v>
      </c>
      <c r="HM303">
        <v>-0.39032</v>
      </c>
      <c r="HN303">
        <v>-0.25497399999999998</v>
      </c>
      <c r="HO303">
        <v>-0.73029699999999997</v>
      </c>
      <c r="HP303">
        <v>2.529541</v>
      </c>
      <c r="HQ303">
        <v>0.19574</v>
      </c>
      <c r="HR303">
        <v>-3.641724</v>
      </c>
      <c r="HS303">
        <v>4.4570920000000003</v>
      </c>
      <c r="HT303">
        <v>-0.11144999999999999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-182.847656</v>
      </c>
      <c r="OM303">
        <v>0</v>
      </c>
      <c r="ON303">
        <v>0</v>
      </c>
      <c r="OO303">
        <v>0</v>
      </c>
      <c r="OP303">
        <v>-2.0476679999999998</v>
      </c>
      <c r="OQ303">
        <v>-212.63747599999999</v>
      </c>
    </row>
    <row r="304" spans="1:407" x14ac:dyDescent="0.2">
      <c r="A304" t="s">
        <v>316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-1.7538000000000002E-2</v>
      </c>
      <c r="EY304">
        <v>-7.1230000000000002E-2</v>
      </c>
      <c r="EZ304">
        <v>-0.22475000000000001</v>
      </c>
      <c r="FA304">
        <v>-0.136021</v>
      </c>
      <c r="FB304">
        <v>-0.22947400000000001</v>
      </c>
      <c r="FC304">
        <v>0</v>
      </c>
      <c r="FD304">
        <v>-2.6339999999999999E-2</v>
      </c>
      <c r="FE304">
        <v>-1.8055999999999999E-2</v>
      </c>
      <c r="FF304">
        <v>-0.25617499999999999</v>
      </c>
      <c r="FG304">
        <v>-2.5638000000000001E-2</v>
      </c>
      <c r="FH304">
        <v>-0.11287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6.0000000000000002E-6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-0.77313200000000004</v>
      </c>
      <c r="GE304">
        <v>-9.7610000000000002E-2</v>
      </c>
      <c r="GF304">
        <v>0.85725399999999996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-6.0940000000000001E-2</v>
      </c>
      <c r="GM304">
        <v>-0.128418</v>
      </c>
      <c r="GN304">
        <v>0</v>
      </c>
      <c r="GO304">
        <v>0</v>
      </c>
      <c r="GP304">
        <v>0.20416999999999999</v>
      </c>
      <c r="GQ304">
        <v>3.1000000000000001E-5</v>
      </c>
      <c r="GR304">
        <v>1.1E-5</v>
      </c>
      <c r="GS304">
        <v>7.9999999999999996E-6</v>
      </c>
      <c r="GT304">
        <v>1.9999999999999999E-6</v>
      </c>
      <c r="GU304">
        <v>3.0000000000000001E-6</v>
      </c>
      <c r="GV304">
        <v>9.9999999999999995E-7</v>
      </c>
      <c r="GW304">
        <v>0</v>
      </c>
      <c r="GX304">
        <v>0</v>
      </c>
      <c r="GY304">
        <v>9.9999999999999995E-7</v>
      </c>
      <c r="GZ304">
        <v>0</v>
      </c>
      <c r="HA304">
        <v>9.9999999999999995E-7</v>
      </c>
      <c r="HB304">
        <v>0</v>
      </c>
      <c r="HC304">
        <v>0</v>
      </c>
      <c r="HD304">
        <v>0.366425</v>
      </c>
      <c r="HE304">
        <v>4.8799999999999999E-4</v>
      </c>
      <c r="HF304">
        <v>-13.626220999999999</v>
      </c>
      <c r="HG304">
        <v>14.008025999999999</v>
      </c>
      <c r="HH304">
        <v>0.706924</v>
      </c>
      <c r="HI304">
        <v>0</v>
      </c>
      <c r="HJ304">
        <v>0</v>
      </c>
      <c r="HK304">
        <v>-0.69287100000000001</v>
      </c>
      <c r="HL304">
        <v>-0.27481100000000003</v>
      </c>
      <c r="HM304">
        <v>0</v>
      </c>
      <c r="HN304">
        <v>0</v>
      </c>
      <c r="HO304">
        <v>-5.6474609999999998</v>
      </c>
      <c r="HP304">
        <v>6.5750120000000001</v>
      </c>
      <c r="HQ304">
        <v>6.0999999999999999E-5</v>
      </c>
      <c r="HR304">
        <v>-28.103027000000001</v>
      </c>
      <c r="HS304">
        <v>5.6880949999999997</v>
      </c>
      <c r="HT304">
        <v>21.758666999999999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-4.8799999999999999E-4</v>
      </c>
      <c r="OM304">
        <v>0</v>
      </c>
      <c r="ON304">
        <v>0</v>
      </c>
      <c r="OO304">
        <v>0</v>
      </c>
      <c r="OP304">
        <v>-1.9530000000000001E-3</v>
      </c>
      <c r="OQ304">
        <v>-0.35983599999999999</v>
      </c>
    </row>
    <row r="305" spans="1:407" x14ac:dyDescent="0.2">
      <c r="A305" t="s">
        <v>317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-0.21821399999999999</v>
      </c>
      <c r="EY305">
        <v>-0.90349000000000002</v>
      </c>
      <c r="EZ305">
        <v>-3.8078989999999999</v>
      </c>
      <c r="FA305">
        <v>-2.9040149999999998</v>
      </c>
      <c r="FB305">
        <v>-3.503914</v>
      </c>
      <c r="FC305">
        <v>-1.618E-2</v>
      </c>
      <c r="FD305">
        <v>-0.66648499999999999</v>
      </c>
      <c r="FE305">
        <v>-0.52586599999999994</v>
      </c>
      <c r="FF305">
        <v>-3.0005950000000001</v>
      </c>
      <c r="FG305">
        <v>-1.012505</v>
      </c>
      <c r="FH305">
        <v>-1.299919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-1.9999999999999999E-6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-0.24757399999999999</v>
      </c>
      <c r="GE305">
        <v>5.6826000000000002E-2</v>
      </c>
      <c r="GF305">
        <v>0.20804600000000001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-4.5204000000000001E-2</v>
      </c>
      <c r="GM305">
        <v>-1.3283E-2</v>
      </c>
      <c r="GN305">
        <v>0</v>
      </c>
      <c r="GO305">
        <v>0</v>
      </c>
      <c r="GP305">
        <v>6.9275000000000003E-2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8.1573000000000007E-2</v>
      </c>
      <c r="HE305">
        <v>0</v>
      </c>
      <c r="HF305">
        <v>-8.1843260000000004</v>
      </c>
      <c r="HG305">
        <v>8.3695679999999992</v>
      </c>
      <c r="HH305">
        <v>0.12048300000000001</v>
      </c>
      <c r="HI305">
        <v>0</v>
      </c>
      <c r="HJ305">
        <v>0</v>
      </c>
      <c r="HK305">
        <v>-0.12368800000000001</v>
      </c>
      <c r="HL305">
        <v>-1.1883239999999999</v>
      </c>
      <c r="HM305">
        <v>0</v>
      </c>
      <c r="HN305">
        <v>0</v>
      </c>
      <c r="HO305">
        <v>-1.3338620000000001</v>
      </c>
      <c r="HP305">
        <v>2.5394290000000002</v>
      </c>
      <c r="HQ305">
        <v>0</v>
      </c>
      <c r="HR305">
        <v>-2.8262939999999999</v>
      </c>
      <c r="HS305">
        <v>-2.8699650000000001</v>
      </c>
      <c r="HT305">
        <v>5.523193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-17.723210000000002</v>
      </c>
    </row>
    <row r="306" spans="1:407" x14ac:dyDescent="0.2">
      <c r="A306" t="s">
        <v>318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-4.2880000000000001E-3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1.9893000000000001E-2</v>
      </c>
      <c r="FW306">
        <v>3.2086000000000003E-2</v>
      </c>
      <c r="FX306">
        <v>-1.305E-3</v>
      </c>
      <c r="FY306">
        <v>1.158E-3</v>
      </c>
      <c r="FZ306">
        <v>0</v>
      </c>
      <c r="GA306">
        <v>0</v>
      </c>
      <c r="GB306">
        <v>1.4250000000000001E-3</v>
      </c>
      <c r="GC306">
        <v>0</v>
      </c>
      <c r="GD306">
        <v>-2.1028999999999999E-2</v>
      </c>
      <c r="GE306">
        <v>4.7959999999999999E-3</v>
      </c>
      <c r="GF306">
        <v>1.2232E-2</v>
      </c>
      <c r="GG306">
        <v>0</v>
      </c>
      <c r="GH306">
        <v>0</v>
      </c>
      <c r="GI306">
        <v>0</v>
      </c>
      <c r="GJ306">
        <v>0</v>
      </c>
      <c r="GK306">
        <v>-3.0799999999999998E-3</v>
      </c>
      <c r="GL306">
        <v>-3.65E-3</v>
      </c>
      <c r="GM306">
        <v>6.9129999999999999E-3</v>
      </c>
      <c r="GN306">
        <v>8.7860000000000004E-3</v>
      </c>
      <c r="GO306">
        <v>3.1500000000000001E-4</v>
      </c>
      <c r="GP306">
        <v>3.179E-3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0.36128199999999999</v>
      </c>
      <c r="HG306">
        <v>3.577461</v>
      </c>
      <c r="HH306">
        <v>0</v>
      </c>
      <c r="HI306">
        <v>0.133636</v>
      </c>
      <c r="HJ306">
        <v>4.2571999999999999E-2</v>
      </c>
      <c r="HK306">
        <v>-2.3800000000000002E-3</v>
      </c>
      <c r="HL306">
        <v>-7.5942999999999997E-2</v>
      </c>
      <c r="HM306">
        <v>1.7416999999999998E-2</v>
      </c>
      <c r="HN306">
        <v>1.3990000000000001E-3</v>
      </c>
      <c r="HO306">
        <v>-2.2707670000000002</v>
      </c>
      <c r="HP306">
        <v>1.4836499999999999</v>
      </c>
      <c r="HQ306">
        <v>3.2499999999999999E-3</v>
      </c>
      <c r="HR306">
        <v>-0.17984</v>
      </c>
      <c r="HS306">
        <v>0.100881</v>
      </c>
      <c r="HT306">
        <v>0.29557699999999998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112.81152299999999</v>
      </c>
      <c r="OM306">
        <v>0</v>
      </c>
      <c r="ON306">
        <v>0</v>
      </c>
      <c r="OO306">
        <v>0</v>
      </c>
      <c r="OP306">
        <v>0</v>
      </c>
      <c r="OQ306">
        <v>116.357153</v>
      </c>
    </row>
    <row r="307" spans="1:407" x14ac:dyDescent="0.2">
      <c r="A307" t="s">
        <v>319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-2.1944000000000002E-2</v>
      </c>
      <c r="EZ307">
        <v>-1.1868209999999999</v>
      </c>
      <c r="FA307">
        <v>-1.019045</v>
      </c>
      <c r="FB307">
        <v>-0.32175500000000001</v>
      </c>
      <c r="FC307">
        <v>-9.2420000000000002E-3</v>
      </c>
      <c r="FD307">
        <v>-0.136104</v>
      </c>
      <c r="FE307">
        <v>-1.7132999999999999E-2</v>
      </c>
      <c r="FF307">
        <v>-0.325374</v>
      </c>
      <c r="FG307">
        <v>-6.6188999999999998E-2</v>
      </c>
      <c r="FH307">
        <v>-0.36281200000000002</v>
      </c>
      <c r="FI307">
        <v>0</v>
      </c>
      <c r="FJ307">
        <v>-4.3319999999999997E-2</v>
      </c>
      <c r="FK307">
        <v>-1.0133E-2</v>
      </c>
      <c r="FL307">
        <v>-6.7886000000000002E-2</v>
      </c>
      <c r="FM307">
        <v>-1.1002E-2</v>
      </c>
      <c r="FN307">
        <v>-2.2499999999999999E-4</v>
      </c>
      <c r="FO307">
        <v>-9.6900000000000003E-4</v>
      </c>
      <c r="FP307">
        <v>0.175484</v>
      </c>
      <c r="FQ307">
        <v>-0.12520600000000001</v>
      </c>
      <c r="FR307">
        <v>-3.9558000000000003E-2</v>
      </c>
      <c r="FS307">
        <v>0.310303</v>
      </c>
      <c r="FT307">
        <v>0</v>
      </c>
      <c r="FU307">
        <v>-2.7200999999999999E-2</v>
      </c>
      <c r="FV307">
        <v>-0.252197</v>
      </c>
      <c r="FW307">
        <v>0.91494799999999998</v>
      </c>
      <c r="FX307">
        <v>-0.23336000000000001</v>
      </c>
      <c r="FY307">
        <v>-7.8734999999999999E-2</v>
      </c>
      <c r="FZ307">
        <v>-3.9046999999999998E-2</v>
      </c>
      <c r="GA307">
        <v>-0.127441</v>
      </c>
      <c r="GB307">
        <v>-0.58342000000000005</v>
      </c>
      <c r="GC307">
        <v>0</v>
      </c>
      <c r="GD307">
        <v>-2.0339360000000002</v>
      </c>
      <c r="GE307">
        <v>0.31234699999999999</v>
      </c>
      <c r="GF307">
        <v>0.164322</v>
      </c>
      <c r="GG307">
        <v>-0.154006</v>
      </c>
      <c r="GH307">
        <v>-3.1524999999999997E-2</v>
      </c>
      <c r="GI307">
        <v>0</v>
      </c>
      <c r="GJ307">
        <v>-0.62394700000000003</v>
      </c>
      <c r="GK307">
        <v>-0.68554700000000002</v>
      </c>
      <c r="GL307">
        <v>-1.1998899999999999</v>
      </c>
      <c r="GM307">
        <v>-1.2297359999999999</v>
      </c>
      <c r="GN307">
        <v>-0.19934099999999999</v>
      </c>
      <c r="GO307">
        <v>-2.9891999999999998E-2</v>
      </c>
      <c r="GP307">
        <v>1.685135</v>
      </c>
      <c r="GQ307">
        <v>0.152283</v>
      </c>
      <c r="GR307">
        <v>4.9128999999999999E-2</v>
      </c>
      <c r="GS307">
        <v>5.5018999999999998E-2</v>
      </c>
      <c r="GT307">
        <v>7.9439999999999997E-3</v>
      </c>
      <c r="GU307">
        <v>1.1498E-2</v>
      </c>
      <c r="GV307">
        <v>3.5799999999999998E-3</v>
      </c>
      <c r="GW307">
        <v>0</v>
      </c>
      <c r="GX307">
        <v>2.4009999999999999E-3</v>
      </c>
      <c r="GY307">
        <v>6.149E-3</v>
      </c>
      <c r="GZ307">
        <v>0</v>
      </c>
      <c r="HA307">
        <v>5.0480000000000004E-3</v>
      </c>
      <c r="HB307">
        <v>7.1900000000000002E-4</v>
      </c>
      <c r="HC307">
        <v>6.6230999999999998E-2</v>
      </c>
      <c r="HD307">
        <v>12.485229</v>
      </c>
      <c r="HE307">
        <v>4.7641600000000004</v>
      </c>
      <c r="HF307">
        <v>-21.145996</v>
      </c>
      <c r="HG307">
        <v>20.185607999999998</v>
      </c>
      <c r="HH307">
        <v>2.2316280000000002</v>
      </c>
      <c r="HI307">
        <v>-0.28987299999999999</v>
      </c>
      <c r="HJ307">
        <v>-4.8264000000000001E-2</v>
      </c>
      <c r="HK307">
        <v>-2.5198360000000002</v>
      </c>
      <c r="HL307">
        <v>-44.722168000000003</v>
      </c>
      <c r="HM307">
        <v>2.6958009999999999</v>
      </c>
      <c r="HN307">
        <v>3.8940000000000002E-2</v>
      </c>
      <c r="HO307">
        <v>-10.502991</v>
      </c>
      <c r="HP307">
        <v>69.142089999999996</v>
      </c>
      <c r="HQ307">
        <v>-0.199463</v>
      </c>
      <c r="HR307">
        <v>-28.95166</v>
      </c>
      <c r="HS307">
        <v>18.041138</v>
      </c>
      <c r="HT307">
        <v>-14.318847999999999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279.59765599999997</v>
      </c>
      <c r="OM307">
        <v>0</v>
      </c>
      <c r="ON307">
        <v>0</v>
      </c>
      <c r="OO307">
        <v>0</v>
      </c>
      <c r="OP307">
        <v>3.1853940000000001</v>
      </c>
      <c r="OQ307">
        <v>282.297146</v>
      </c>
    </row>
    <row r="308" spans="1:407" x14ac:dyDescent="0.2">
      <c r="A308" t="s">
        <v>320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-3.2999000000000001E-2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-2.3E-5</v>
      </c>
      <c r="FN308">
        <v>0</v>
      </c>
      <c r="FO308">
        <v>0</v>
      </c>
      <c r="FP308">
        <v>9.9999999999999995E-7</v>
      </c>
      <c r="FQ308">
        <v>0</v>
      </c>
      <c r="FR308">
        <v>9.9999999999999995E-7</v>
      </c>
      <c r="FS308">
        <v>0</v>
      </c>
      <c r="FT308">
        <v>0</v>
      </c>
      <c r="FU308">
        <v>0</v>
      </c>
      <c r="FV308">
        <v>3.0000000000000001E-6</v>
      </c>
      <c r="FW308">
        <v>1.9999999999999999E-6</v>
      </c>
      <c r="FX308">
        <v>-9.9999999999999995E-7</v>
      </c>
      <c r="FY308">
        <v>0</v>
      </c>
      <c r="FZ308">
        <v>0</v>
      </c>
      <c r="GA308">
        <v>-9.9999999999999995E-7</v>
      </c>
      <c r="GB308">
        <v>-9.9999999999999995E-7</v>
      </c>
      <c r="GC308">
        <v>0</v>
      </c>
      <c r="GD308">
        <v>0.15206900000000001</v>
      </c>
      <c r="GE308">
        <v>-0.100462</v>
      </c>
      <c r="GF308">
        <v>-7.3593000000000006E-2</v>
      </c>
      <c r="GG308">
        <v>6.9999999999999999E-6</v>
      </c>
      <c r="GH308">
        <v>0</v>
      </c>
      <c r="GI308">
        <v>-5.0000000000000004E-6</v>
      </c>
      <c r="GJ308">
        <v>-3.9999999999999998E-6</v>
      </c>
      <c r="GK308">
        <v>-3.3599999999999998E-4</v>
      </c>
      <c r="GL308">
        <v>4.7791E-2</v>
      </c>
      <c r="GM308">
        <v>-0.122253</v>
      </c>
      <c r="GN308">
        <v>1.9000000000000001E-5</v>
      </c>
      <c r="GO308">
        <v>-9.9999999999999995E-7</v>
      </c>
      <c r="GP308">
        <v>8.3679000000000003E-2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-9.9999999999999995E-7</v>
      </c>
      <c r="HD308">
        <v>-1.14E-2</v>
      </c>
      <c r="HE308">
        <v>0</v>
      </c>
      <c r="HF308">
        <v>8.5606000000000002E-2</v>
      </c>
      <c r="HG308">
        <v>-8.6853E-2</v>
      </c>
      <c r="HH308">
        <v>-1.6463999999999999E-2</v>
      </c>
      <c r="HI308">
        <v>-3.1000000000000001E-5</v>
      </c>
      <c r="HJ308">
        <v>-2.4399999999999999E-4</v>
      </c>
      <c r="HK308">
        <v>1.7364000000000001E-2</v>
      </c>
      <c r="HL308">
        <v>-0.64865099999999998</v>
      </c>
      <c r="HM308">
        <v>-3.1000000000000001E-5</v>
      </c>
      <c r="HN308">
        <v>-1.5E-5</v>
      </c>
      <c r="HO308">
        <v>-0.43341800000000003</v>
      </c>
      <c r="HP308">
        <v>1.1208800000000001</v>
      </c>
      <c r="HQ308">
        <v>2.9052999999999999E-2</v>
      </c>
      <c r="HR308">
        <v>0.19773099999999999</v>
      </c>
      <c r="HS308">
        <v>0.108566</v>
      </c>
      <c r="HT308">
        <v>-0.29095500000000002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1.229004</v>
      </c>
      <c r="OM308">
        <v>0</v>
      </c>
      <c r="ON308">
        <v>0</v>
      </c>
      <c r="OO308">
        <v>0</v>
      </c>
      <c r="OP308">
        <v>0</v>
      </c>
      <c r="OQ308">
        <v>1.25403</v>
      </c>
    </row>
    <row r="309" spans="1:407" x14ac:dyDescent="0.2">
      <c r="A309" t="s">
        <v>321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-1.0560000000000001E-3</v>
      </c>
      <c r="FP309">
        <v>0</v>
      </c>
      <c r="FQ309">
        <v>-7.6949999999999996E-3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-4.2706000000000001E-2</v>
      </c>
      <c r="FX309">
        <v>-9.9699999999999997E-3</v>
      </c>
      <c r="FY309">
        <v>0</v>
      </c>
      <c r="FZ309">
        <v>0</v>
      </c>
      <c r="GA309">
        <v>0</v>
      </c>
      <c r="GB309">
        <v>-1.0432E-2</v>
      </c>
      <c r="GC309">
        <v>0</v>
      </c>
      <c r="GD309">
        <v>0</v>
      </c>
      <c r="GE309">
        <v>-2.6870000000000002E-3</v>
      </c>
      <c r="GF309">
        <v>-1.8320000000000001E-3</v>
      </c>
      <c r="GG309">
        <v>0</v>
      </c>
      <c r="GH309">
        <v>-5.0809999999999996E-3</v>
      </c>
      <c r="GI309">
        <v>-5.1570000000000001E-3</v>
      </c>
      <c r="GJ309">
        <v>0</v>
      </c>
      <c r="GK309">
        <v>-2.887E-2</v>
      </c>
      <c r="GL309">
        <v>0</v>
      </c>
      <c r="GM309">
        <v>-1.3991E-2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-0.149117</v>
      </c>
      <c r="HE309">
        <v>0</v>
      </c>
      <c r="HF309">
        <v>-0.45669199999999999</v>
      </c>
      <c r="HG309">
        <v>-0.40777200000000002</v>
      </c>
      <c r="HH309">
        <v>-0.176376</v>
      </c>
      <c r="HI309">
        <v>-0.20347399999999999</v>
      </c>
      <c r="HJ309">
        <v>2.2704999999999999E-2</v>
      </c>
      <c r="HK309">
        <v>-0.18216299999999999</v>
      </c>
      <c r="HL309">
        <v>-0.49388100000000001</v>
      </c>
      <c r="HM309">
        <v>-3.5659999999999997E-2</v>
      </c>
      <c r="HN309">
        <v>-1.6701000000000001E-2</v>
      </c>
      <c r="HO309">
        <v>-0.23973800000000001</v>
      </c>
      <c r="HP309">
        <v>-0.49852800000000003</v>
      </c>
      <c r="HQ309">
        <v>-20.850586</v>
      </c>
      <c r="HR309">
        <v>-0.131855</v>
      </c>
      <c r="HS309">
        <v>-0.27715899999999999</v>
      </c>
      <c r="HT309">
        <v>-0.83747899999999997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-2.468445</v>
      </c>
      <c r="OM309">
        <v>0</v>
      </c>
      <c r="ON309">
        <v>0</v>
      </c>
      <c r="OO309">
        <v>0</v>
      </c>
      <c r="OP309">
        <v>0</v>
      </c>
      <c r="OQ309">
        <v>-27.532398000000001</v>
      </c>
    </row>
    <row r="310" spans="1:407" x14ac:dyDescent="0.2">
      <c r="A310" t="s">
        <v>322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-0.316083</v>
      </c>
      <c r="FF310">
        <v>0</v>
      </c>
      <c r="FG310">
        <v>0</v>
      </c>
      <c r="FH310">
        <v>0</v>
      </c>
      <c r="FI310">
        <v>0</v>
      </c>
      <c r="FJ310">
        <v>-1.9143E-2</v>
      </c>
      <c r="FK310">
        <v>0</v>
      </c>
      <c r="FL310">
        <v>0</v>
      </c>
      <c r="FM310">
        <v>0</v>
      </c>
      <c r="FN310">
        <v>0</v>
      </c>
      <c r="FO310">
        <v>-5.3540000000000003E-3</v>
      </c>
      <c r="FP310">
        <v>-0.405449</v>
      </c>
      <c r="FQ310">
        <v>-9.4237000000000001E-2</v>
      </c>
      <c r="FR310">
        <v>2.542E-3</v>
      </c>
      <c r="FS310">
        <v>-5.4225000000000002E-2</v>
      </c>
      <c r="FT310">
        <v>0</v>
      </c>
      <c r="FU310">
        <v>2.5999999999999998E-4</v>
      </c>
      <c r="FV310">
        <v>-0.17061599999999999</v>
      </c>
      <c r="FW310">
        <v>-0.67203500000000005</v>
      </c>
      <c r="FX310">
        <v>-5.3386999999999997E-2</v>
      </c>
      <c r="FY310">
        <v>-1.7936000000000001E-2</v>
      </c>
      <c r="FZ310">
        <v>0</v>
      </c>
      <c r="GA310">
        <v>6.6299999999999996E-4</v>
      </c>
      <c r="GB310">
        <v>-2.1141E-2</v>
      </c>
      <c r="GC310">
        <v>0</v>
      </c>
      <c r="GD310">
        <v>-0.168457</v>
      </c>
      <c r="GE310">
        <v>-0.39208999999999999</v>
      </c>
      <c r="GF310">
        <v>1.7364999999999998E-2</v>
      </c>
      <c r="GG310">
        <v>-7.7126E-2</v>
      </c>
      <c r="GH310">
        <v>5.8520000000000004E-3</v>
      </c>
      <c r="GI310">
        <v>5.47E-3</v>
      </c>
      <c r="GJ310">
        <v>-0.18146499999999999</v>
      </c>
      <c r="GK310">
        <v>-1.823242</v>
      </c>
      <c r="GL310">
        <v>-0.460785</v>
      </c>
      <c r="GM310">
        <v>-0.89050300000000004</v>
      </c>
      <c r="GN310">
        <v>-0.18060300000000001</v>
      </c>
      <c r="GO310">
        <v>-6.4809999999999998E-3</v>
      </c>
      <c r="GP310">
        <v>-6.7962999999999996E-2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-4.7729000000000001E-2</v>
      </c>
      <c r="HE310">
        <v>0</v>
      </c>
      <c r="HF310">
        <v>-6.4003909999999999</v>
      </c>
      <c r="HG310">
        <v>2.4338069999999998</v>
      </c>
      <c r="HH310">
        <v>-1.731903</v>
      </c>
      <c r="HI310">
        <v>-1.385132</v>
      </c>
      <c r="HJ310">
        <v>-2.1191000000000002E-2</v>
      </c>
      <c r="HK310">
        <v>-0.54906500000000003</v>
      </c>
      <c r="HL310">
        <v>-9.5170899999999996</v>
      </c>
      <c r="HM310">
        <v>7.1686E-2</v>
      </c>
      <c r="HN310">
        <v>1.8232000000000002E-2</v>
      </c>
      <c r="HO310">
        <v>-0.19673199999999999</v>
      </c>
      <c r="HP310">
        <v>-0.30200199999999999</v>
      </c>
      <c r="HQ310">
        <v>-7.0019530000000003</v>
      </c>
      <c r="HR310">
        <v>-0.96604900000000005</v>
      </c>
      <c r="HS310">
        <v>-0.35150100000000001</v>
      </c>
      <c r="HT310">
        <v>-1.2846979999999999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3.248535</v>
      </c>
      <c r="OM310">
        <v>0</v>
      </c>
      <c r="ON310">
        <v>0</v>
      </c>
      <c r="OO310">
        <v>0</v>
      </c>
      <c r="OP310">
        <v>0</v>
      </c>
      <c r="OQ310">
        <v>-30.029343999999998</v>
      </c>
    </row>
    <row r="311" spans="1:407" x14ac:dyDescent="0.2">
      <c r="A311" t="s">
        <v>323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-8.5922999999999999E-2</v>
      </c>
      <c r="FA311">
        <v>0</v>
      </c>
      <c r="FB311">
        <v>0</v>
      </c>
      <c r="FC311">
        <v>0</v>
      </c>
      <c r="FD311">
        <v>0</v>
      </c>
      <c r="FE311">
        <v>-3.8448999999999997E-2</v>
      </c>
      <c r="FF311">
        <v>0</v>
      </c>
      <c r="FG311">
        <v>0</v>
      </c>
      <c r="FH311">
        <v>0</v>
      </c>
      <c r="FI311">
        <v>0</v>
      </c>
      <c r="FJ311">
        <v>4.1989999999999996E-3</v>
      </c>
      <c r="FK311">
        <v>0</v>
      </c>
      <c r="FL311">
        <v>0</v>
      </c>
      <c r="FM311">
        <v>0</v>
      </c>
      <c r="FN311">
        <v>0</v>
      </c>
      <c r="FO311">
        <v>6.1579000000000002E-2</v>
      </c>
      <c r="FP311">
        <v>0</v>
      </c>
      <c r="FQ311">
        <v>2.2755999999999998E-2</v>
      </c>
      <c r="FR311">
        <v>-5.7000000000000003E-5</v>
      </c>
      <c r="FS311">
        <v>0</v>
      </c>
      <c r="FT311">
        <v>0</v>
      </c>
      <c r="FU311">
        <v>0</v>
      </c>
      <c r="FV311">
        <v>0.13045100000000001</v>
      </c>
      <c r="FW311">
        <v>0.45384999999999998</v>
      </c>
      <c r="FX311">
        <v>5.8749999999999997E-2</v>
      </c>
      <c r="FY311">
        <v>2.2655999999999999E-2</v>
      </c>
      <c r="FZ311">
        <v>0</v>
      </c>
      <c r="GA311">
        <v>2.5978999999999999E-2</v>
      </c>
      <c r="GB311">
        <v>3.4854999999999997E-2</v>
      </c>
      <c r="GC311">
        <v>0</v>
      </c>
      <c r="GD311">
        <v>0.12970499999999999</v>
      </c>
      <c r="GE311">
        <v>7.3155999999999999E-2</v>
      </c>
      <c r="GF311">
        <v>0.32453500000000002</v>
      </c>
      <c r="GG311">
        <v>0.12010899999999999</v>
      </c>
      <c r="GH311">
        <v>3.0980000000000001E-3</v>
      </c>
      <c r="GI311">
        <v>5.0029999999999996E-3</v>
      </c>
      <c r="GJ311">
        <v>7.2432999999999997E-2</v>
      </c>
      <c r="GK311">
        <v>0.67652900000000005</v>
      </c>
      <c r="GL311">
        <v>5.7935E-2</v>
      </c>
      <c r="GM311">
        <v>0.20447699999999999</v>
      </c>
      <c r="GN311">
        <v>0</v>
      </c>
      <c r="GO311">
        <v>0</v>
      </c>
      <c r="GP311">
        <v>0.15904799999999999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0.10253900000000001</v>
      </c>
      <c r="HE311">
        <v>0</v>
      </c>
      <c r="HF311">
        <v>5.4622799999999998</v>
      </c>
      <c r="HG311">
        <v>9.4181819999999998</v>
      </c>
      <c r="HH311">
        <v>3.3405610000000001</v>
      </c>
      <c r="HI311">
        <v>0.17383999999999999</v>
      </c>
      <c r="HJ311">
        <v>-3.356E-3</v>
      </c>
      <c r="HK311">
        <v>-0.138298</v>
      </c>
      <c r="HL311">
        <v>-0.15074199999999999</v>
      </c>
      <c r="HM311">
        <v>0.27928900000000001</v>
      </c>
      <c r="HN311">
        <v>9.1618000000000005E-2</v>
      </c>
      <c r="HO311">
        <v>-0.160027</v>
      </c>
      <c r="HP311">
        <v>8.3485410000000009</v>
      </c>
      <c r="HQ311">
        <v>42.892090000000003</v>
      </c>
      <c r="HR311">
        <v>-2.0759889999999999</v>
      </c>
      <c r="HS311">
        <v>1.799728</v>
      </c>
      <c r="HT311">
        <v>11.265746999999999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5.1696780000000002</v>
      </c>
      <c r="OM311">
        <v>0</v>
      </c>
      <c r="ON311">
        <v>0</v>
      </c>
      <c r="OO311">
        <v>0</v>
      </c>
      <c r="OP311">
        <v>0</v>
      </c>
      <c r="OQ311">
        <v>88.332355000000007</v>
      </c>
    </row>
    <row r="312" spans="1:407" x14ac:dyDescent="0.2">
      <c r="A312" t="s">
        <v>324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</row>
    <row r="313" spans="1:407" x14ac:dyDescent="0.2">
      <c r="A313" t="s">
        <v>325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-0.81738500000000003</v>
      </c>
      <c r="EY313">
        <v>-2.5381770000000001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-0.12953600000000001</v>
      </c>
      <c r="FF313">
        <v>-1.286476</v>
      </c>
      <c r="FG313">
        <v>-1.5780940000000001</v>
      </c>
      <c r="FH313">
        <v>-0.59041600000000005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1.567E-3</v>
      </c>
      <c r="FT313">
        <v>0.50561500000000004</v>
      </c>
      <c r="FU313">
        <v>2.1547E-2</v>
      </c>
      <c r="FV313">
        <v>4.6605220000000003</v>
      </c>
      <c r="FW313">
        <v>1.5300000000000001E-4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-3.4329999999999999E-3</v>
      </c>
      <c r="GE313">
        <v>5.862E-3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8.2906999999999995E-2</v>
      </c>
      <c r="HG313">
        <v>6.4658999999999994E-2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2.6995000000000002E-2</v>
      </c>
      <c r="HQ313">
        <v>2.5500999999999999E-2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-1.54819</v>
      </c>
    </row>
    <row r="314" spans="1:407" x14ac:dyDescent="0.2">
      <c r="A314" t="s">
        <v>326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-0.87527100000000002</v>
      </c>
      <c r="EY314">
        <v>-4.4137420000000001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-1.9138409999999999</v>
      </c>
      <c r="FG314">
        <v>-2.3321610000000002</v>
      </c>
      <c r="FH314">
        <v>-1.016853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1.0809999999999999E-3</v>
      </c>
      <c r="FT314">
        <v>0.54092399999999996</v>
      </c>
      <c r="FU314">
        <v>1.3103999999999999E-2</v>
      </c>
      <c r="FV314">
        <v>7.070557</v>
      </c>
      <c r="FW314">
        <v>2.2499999999999999E-4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7.0600000000000003E-4</v>
      </c>
      <c r="GE314">
        <v>1.55E-4</v>
      </c>
      <c r="GF314">
        <v>2.9799999999999998E-4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0.17371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1.4071E-2</v>
      </c>
      <c r="HQ314">
        <v>0</v>
      </c>
      <c r="HR314">
        <v>0.130109</v>
      </c>
      <c r="HS314">
        <v>0</v>
      </c>
      <c r="HT314">
        <v>-5.6744000000000003E-2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-2.663672</v>
      </c>
    </row>
    <row r="315" spans="1:407" x14ac:dyDescent="0.2">
      <c r="A315" t="s">
        <v>327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-15.436462000000001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-338.85449199999999</v>
      </c>
      <c r="FG315">
        <v>-30.990355999999998</v>
      </c>
      <c r="FH315">
        <v>-347.585938</v>
      </c>
      <c r="FI315">
        <v>-0.58924699999999997</v>
      </c>
      <c r="FJ315">
        <v>9.6980999999999998E-2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0.95162999999999998</v>
      </c>
      <c r="FQ315">
        <v>3.6207000000000003E-2</v>
      </c>
      <c r="FR315">
        <v>5.3877000000000001E-2</v>
      </c>
      <c r="FS315">
        <v>0.80915800000000004</v>
      </c>
      <c r="FT315">
        <v>0</v>
      </c>
      <c r="FU315">
        <v>0</v>
      </c>
      <c r="FV315">
        <v>18.092285</v>
      </c>
      <c r="FW315">
        <v>1.2510380000000001</v>
      </c>
      <c r="FX315">
        <v>4.1147000000000003E-2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0.78768899999999997</v>
      </c>
      <c r="GE315">
        <v>0.17574300000000001</v>
      </c>
      <c r="GF315">
        <v>0.32648500000000003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1.3425290000000001</v>
      </c>
      <c r="HF315">
        <v>0</v>
      </c>
      <c r="HG315">
        <v>3.5628660000000001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2.0742189999999998</v>
      </c>
      <c r="HQ315">
        <v>0.61837799999999998</v>
      </c>
      <c r="HR315">
        <v>1.1467290000000001</v>
      </c>
      <c r="HS315">
        <v>-0.61915200000000004</v>
      </c>
      <c r="HT315">
        <v>-0.44441599999999998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9.9281310000000005</v>
      </c>
      <c r="OM315">
        <v>0</v>
      </c>
      <c r="ON315">
        <v>0</v>
      </c>
      <c r="OO315">
        <v>0</v>
      </c>
      <c r="OP315">
        <v>0</v>
      </c>
      <c r="OQ315">
        <v>-693.22497199999998</v>
      </c>
    </row>
    <row r="316" spans="1:407" x14ac:dyDescent="0.2">
      <c r="A316" t="s">
        <v>328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-11.905884</v>
      </c>
      <c r="FB316">
        <v>0</v>
      </c>
      <c r="FC316">
        <v>0</v>
      </c>
      <c r="FD316">
        <v>0</v>
      </c>
      <c r="FE316">
        <v>-7.5056999999999999E-2</v>
      </c>
      <c r="FF316">
        <v>-1.841286</v>
      </c>
      <c r="FG316">
        <v>-0.65872600000000003</v>
      </c>
      <c r="FH316">
        <v>-1.052357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-9.9999999999999995E-7</v>
      </c>
      <c r="FQ316">
        <v>1.8580000000000001E-3</v>
      </c>
      <c r="FR316">
        <v>0</v>
      </c>
      <c r="FS316">
        <v>4.6E-5</v>
      </c>
      <c r="FT316">
        <v>3.4380000000000001E-3</v>
      </c>
      <c r="FU316">
        <v>0</v>
      </c>
      <c r="FV316">
        <v>7.3378909999999999</v>
      </c>
      <c r="FW316">
        <v>3.5213619999999999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5.806E-2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7.9529000000000002E-2</v>
      </c>
      <c r="HH316">
        <v>0</v>
      </c>
      <c r="HI316">
        <v>2.0999999999999999E-5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3.2370000000000003E-2</v>
      </c>
      <c r="HQ316">
        <v>17.257324000000001</v>
      </c>
      <c r="HR316">
        <v>1.8419490000000001</v>
      </c>
      <c r="HS316">
        <v>0</v>
      </c>
      <c r="HT316">
        <v>0.38000499999999998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1221.1953120000001</v>
      </c>
      <c r="OM316">
        <v>0</v>
      </c>
      <c r="ON316">
        <v>0</v>
      </c>
      <c r="OO316">
        <v>0</v>
      </c>
      <c r="OP316">
        <v>0</v>
      </c>
      <c r="OQ316">
        <v>1236.175855</v>
      </c>
    </row>
    <row r="317" spans="1:407" x14ac:dyDescent="0.2">
      <c r="A317" t="s">
        <v>329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-44.371459999999999</v>
      </c>
      <c r="FC317">
        <v>0</v>
      </c>
      <c r="FD317">
        <v>0</v>
      </c>
      <c r="FE317">
        <v>0</v>
      </c>
      <c r="FF317">
        <v>-0.23542199999999999</v>
      </c>
      <c r="FG317">
        <v>-3.5926E-2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11.607422</v>
      </c>
      <c r="FS317">
        <v>4.2376999999999998E-2</v>
      </c>
      <c r="FT317">
        <v>0</v>
      </c>
      <c r="FU317">
        <v>0</v>
      </c>
      <c r="FV317">
        <v>3.0024410000000001</v>
      </c>
      <c r="FW317">
        <v>7.2659999999999999E-3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3.1883000000000002E-2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4.4042999999999999E-2</v>
      </c>
      <c r="HQ317">
        <v>0</v>
      </c>
      <c r="HR317">
        <v>1.190839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2.930901</v>
      </c>
      <c r="OM317">
        <v>0</v>
      </c>
      <c r="ON317">
        <v>0</v>
      </c>
      <c r="OO317">
        <v>0</v>
      </c>
      <c r="OP317">
        <v>0</v>
      </c>
      <c r="OQ317">
        <v>-25.785634999999999</v>
      </c>
    </row>
    <row r="318" spans="1:407" x14ac:dyDescent="0.2">
      <c r="A318" t="s">
        <v>330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-0.72036199999999995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-0.72036199999999995</v>
      </c>
    </row>
    <row r="319" spans="1:407" x14ac:dyDescent="0.2">
      <c r="A319" t="s">
        <v>331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-1.4180410000000001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0.78125</v>
      </c>
      <c r="FS319">
        <v>0</v>
      </c>
      <c r="FT319">
        <v>0</v>
      </c>
      <c r="FU319">
        <v>0</v>
      </c>
      <c r="FV319">
        <v>6.7100000000000005E-4</v>
      </c>
      <c r="FW319">
        <v>0</v>
      </c>
      <c r="FX319">
        <v>1.8395999999999999</v>
      </c>
      <c r="FY319">
        <v>3.7880000000000001E-3</v>
      </c>
      <c r="FZ319">
        <v>0</v>
      </c>
      <c r="GA319">
        <v>0</v>
      </c>
      <c r="GB319">
        <v>0</v>
      </c>
      <c r="GC319">
        <v>0</v>
      </c>
      <c r="GD319">
        <v>0.20474200000000001</v>
      </c>
      <c r="GE319">
        <v>5.0134999999999999E-2</v>
      </c>
      <c r="GF319">
        <v>9.0190999999999993E-2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2.6020000000000001E-3</v>
      </c>
      <c r="HG319">
        <v>1.4519999999999999E-3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3.46E-3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1.559849</v>
      </c>
    </row>
    <row r="320" spans="1:407" x14ac:dyDescent="0.2">
      <c r="A320" t="s">
        <v>332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-2.5417399999999999</v>
      </c>
      <c r="FA320">
        <v>-7.3443149999999999</v>
      </c>
      <c r="FB320">
        <v>-6.0329000000000001E-2</v>
      </c>
      <c r="FC320">
        <v>0</v>
      </c>
      <c r="FD320">
        <v>0</v>
      </c>
      <c r="FE320">
        <v>-4.4714739999999997</v>
      </c>
      <c r="FF320">
        <v>-0.26550299999999999</v>
      </c>
      <c r="FG320">
        <v>-0.128054</v>
      </c>
      <c r="FH320">
        <v>-0.22728300000000001</v>
      </c>
      <c r="FI320">
        <v>0</v>
      </c>
      <c r="FJ320">
        <v>4.2816E-2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3.9834000000000001E-2</v>
      </c>
      <c r="FQ320">
        <v>0</v>
      </c>
      <c r="FR320">
        <v>0.62996700000000005</v>
      </c>
      <c r="FS320">
        <v>0</v>
      </c>
      <c r="FT320">
        <v>0</v>
      </c>
      <c r="FU320">
        <v>0</v>
      </c>
      <c r="FV320">
        <v>3.6986080000000001</v>
      </c>
      <c r="FW320">
        <v>2.6723629999999998</v>
      </c>
      <c r="FX320">
        <v>4.3300000000000001E-4</v>
      </c>
      <c r="FY320">
        <v>0</v>
      </c>
      <c r="FZ320">
        <v>0</v>
      </c>
      <c r="GA320">
        <v>0</v>
      </c>
      <c r="GB320">
        <v>1.2527999999999999E-2</v>
      </c>
      <c r="GC320">
        <v>0</v>
      </c>
      <c r="GD320">
        <v>7.6057E-2</v>
      </c>
      <c r="GE320">
        <v>0.27535999999999999</v>
      </c>
      <c r="GF320">
        <v>2.7572019999999999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1.7590000000000001E-2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9.8193359999999998</v>
      </c>
      <c r="HF320">
        <v>-0.246979</v>
      </c>
      <c r="HG320">
        <v>0.46446199999999999</v>
      </c>
      <c r="HH320">
        <v>0</v>
      </c>
      <c r="HI320">
        <v>0</v>
      </c>
      <c r="HJ320">
        <v>0</v>
      </c>
      <c r="HK320">
        <v>-2.0990000000000002E-2</v>
      </c>
      <c r="HL320">
        <v>4.1764830000000002</v>
      </c>
      <c r="HM320">
        <v>0</v>
      </c>
      <c r="HN320">
        <v>0</v>
      </c>
      <c r="HO320">
        <v>1.852997</v>
      </c>
      <c r="HP320">
        <v>7.6207279999999997</v>
      </c>
      <c r="HQ320">
        <v>6.7122339999999996</v>
      </c>
      <c r="HR320">
        <v>-1.0508770000000001</v>
      </c>
      <c r="HS320">
        <v>-0.33265899999999998</v>
      </c>
      <c r="HT320">
        <v>3.1778719999999998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339.815674</v>
      </c>
      <c r="OM320">
        <v>0</v>
      </c>
      <c r="ON320">
        <v>0</v>
      </c>
      <c r="OO320">
        <v>0</v>
      </c>
      <c r="OP320">
        <v>0</v>
      </c>
      <c r="OQ320">
        <v>367.17234300000001</v>
      </c>
    </row>
    <row r="321" spans="1:407" x14ac:dyDescent="0.2">
      <c r="A321" t="s">
        <v>333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-0.14740800000000001</v>
      </c>
      <c r="FC321">
        <v>0</v>
      </c>
      <c r="FD321">
        <v>0</v>
      </c>
      <c r="FE321">
        <v>-0.119868</v>
      </c>
      <c r="FF321">
        <v>-154.506348</v>
      </c>
      <c r="FG321">
        <v>0</v>
      </c>
      <c r="FH321">
        <v>0</v>
      </c>
      <c r="FI321">
        <v>-0.259768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10.6875</v>
      </c>
      <c r="FQ321">
        <v>0.348022</v>
      </c>
      <c r="FR321">
        <v>0</v>
      </c>
      <c r="FS321">
        <v>0</v>
      </c>
      <c r="FT321">
        <v>0</v>
      </c>
      <c r="FU321">
        <v>0</v>
      </c>
      <c r="FV321">
        <v>1.6045E-2</v>
      </c>
      <c r="FW321">
        <v>0</v>
      </c>
      <c r="FX321">
        <v>0</v>
      </c>
      <c r="FY321">
        <v>0</v>
      </c>
      <c r="FZ321">
        <v>2.2591E-2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1.452332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0.30676300000000001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-142.20014</v>
      </c>
    </row>
    <row r="322" spans="1:407" x14ac:dyDescent="0.2">
      <c r="A322" t="s">
        <v>334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-0.176123</v>
      </c>
      <c r="EZ322">
        <v>-0.56888399999999995</v>
      </c>
      <c r="FA322">
        <v>-0.81404299999999996</v>
      </c>
      <c r="FB322">
        <v>-0.65206500000000001</v>
      </c>
      <c r="FC322">
        <v>0</v>
      </c>
      <c r="FD322">
        <v>-0.11014</v>
      </c>
      <c r="FE322">
        <v>-8.7096000000000007E-2</v>
      </c>
      <c r="FF322">
        <v>0</v>
      </c>
      <c r="FG322">
        <v>-18.615172999999999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-1.9000000000000001E-5</v>
      </c>
      <c r="FZ322">
        <v>0</v>
      </c>
      <c r="GA322">
        <v>0</v>
      </c>
      <c r="GB322">
        <v>0</v>
      </c>
      <c r="GC322">
        <v>0</v>
      </c>
      <c r="GD322">
        <v>-9.1292999999999999E-2</v>
      </c>
      <c r="GE322">
        <v>0.120449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1.72E-3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1.709E-3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2.154541</v>
      </c>
      <c r="HQ322">
        <v>2.8099370000000001</v>
      </c>
      <c r="HR322">
        <v>1.107391</v>
      </c>
      <c r="HS322">
        <v>0</v>
      </c>
      <c r="HT322">
        <v>1.7126459999999999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425.16210899999999</v>
      </c>
      <c r="OM322">
        <v>0</v>
      </c>
      <c r="ON322">
        <v>0</v>
      </c>
      <c r="OO322">
        <v>0</v>
      </c>
      <c r="OP322">
        <v>0</v>
      </c>
      <c r="OQ322">
        <v>411.95566600000001</v>
      </c>
    </row>
    <row r="323" spans="1:407" x14ac:dyDescent="0.2">
      <c r="A323" t="s">
        <v>335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-7.0421139999999998</v>
      </c>
      <c r="FG323">
        <v>0</v>
      </c>
      <c r="FH323">
        <v>-2.4886089999999998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4.1720000000000004E-3</v>
      </c>
      <c r="FR323">
        <v>0</v>
      </c>
      <c r="FS323">
        <v>9.9375</v>
      </c>
      <c r="FT323">
        <v>0</v>
      </c>
      <c r="FU323">
        <v>0</v>
      </c>
      <c r="FV323">
        <v>0.40112300000000001</v>
      </c>
      <c r="FW323">
        <v>6.1066000000000002E-2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7.1180000000000002E-3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6.8054000000000003E-2</v>
      </c>
      <c r="HG323">
        <v>4.3823000000000001E-2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0.467617</v>
      </c>
      <c r="HS323">
        <v>-0.12293999999999999</v>
      </c>
      <c r="HT323">
        <v>-0.26253500000000002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1.0742750000000001</v>
      </c>
    </row>
    <row r="324" spans="1:407" x14ac:dyDescent="0.2">
      <c r="A324" t="s">
        <v>336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2.8059999999999999E-3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0.89068599999999998</v>
      </c>
      <c r="OM324">
        <v>0</v>
      </c>
      <c r="ON324">
        <v>0</v>
      </c>
      <c r="OO324">
        <v>0</v>
      </c>
      <c r="OP324">
        <v>0</v>
      </c>
      <c r="OQ324">
        <v>0.89349199999999995</v>
      </c>
    </row>
    <row r="325" spans="1:407" x14ac:dyDescent="0.2">
      <c r="A325" t="s">
        <v>337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-5.4730000000000001E-2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-6.5933000000000005E-2</v>
      </c>
      <c r="GE325">
        <v>8.7333999999999995E-2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9.4450000000000003E-3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1.9799999999999999E-4</v>
      </c>
      <c r="HH325">
        <v>0</v>
      </c>
      <c r="HI325">
        <v>2.4000000000000001E-5</v>
      </c>
      <c r="HJ325">
        <v>0</v>
      </c>
      <c r="HK325">
        <v>2.9599999999999998E-4</v>
      </c>
      <c r="HL325">
        <v>0</v>
      </c>
      <c r="HM325">
        <v>0</v>
      </c>
      <c r="HN325">
        <v>0</v>
      </c>
      <c r="HO325">
        <v>0</v>
      </c>
      <c r="HP325">
        <v>0.106377</v>
      </c>
      <c r="HQ325">
        <v>2.8246150000000001</v>
      </c>
      <c r="HR325">
        <v>0</v>
      </c>
      <c r="HS325">
        <v>0</v>
      </c>
      <c r="HT325">
        <v>1.4099729999999999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155.17382799999999</v>
      </c>
      <c r="OM325">
        <v>0</v>
      </c>
      <c r="ON325">
        <v>0</v>
      </c>
      <c r="OO325">
        <v>0</v>
      </c>
      <c r="OP325">
        <v>0</v>
      </c>
      <c r="OQ325">
        <v>159.49142699999999</v>
      </c>
    </row>
    <row r="326" spans="1:407" x14ac:dyDescent="0.2">
      <c r="A326" t="s">
        <v>338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-0.32775900000000002</v>
      </c>
      <c r="FG326">
        <v>-6.6288E-2</v>
      </c>
      <c r="FH326">
        <v>-0.22425100000000001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5.3940000000000004E-3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1.6662600000000001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3.6150000000000002E-3</v>
      </c>
      <c r="GE326">
        <v>-5.13E-3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1.0214000000000001E-2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1.4496E-2</v>
      </c>
      <c r="HH326">
        <v>0</v>
      </c>
      <c r="HI326">
        <v>1.5E-5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1.9100000000000001E-4</v>
      </c>
      <c r="HQ326">
        <v>1.7542720000000001</v>
      </c>
      <c r="HR326">
        <v>-0.61621099999999995</v>
      </c>
      <c r="HS326">
        <v>-6.3109999999999999E-2</v>
      </c>
      <c r="HT326">
        <v>0.82840000000000003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35.332520000000002</v>
      </c>
      <c r="OM326">
        <v>0</v>
      </c>
      <c r="ON326">
        <v>0</v>
      </c>
      <c r="OO326">
        <v>0</v>
      </c>
      <c r="OP326">
        <v>0</v>
      </c>
      <c r="OQ326">
        <v>38.312627999999997</v>
      </c>
    </row>
    <row r="327" spans="1:407" x14ac:dyDescent="0.2">
      <c r="A327" t="s">
        <v>339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7.1000000000000005E-5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8.9751999999999998E-2</v>
      </c>
      <c r="GE327">
        <v>-3.1799000000000001E-2</v>
      </c>
      <c r="GF327">
        <v>-6.5002000000000004E-2</v>
      </c>
      <c r="GG327">
        <v>6.0999999999999999E-5</v>
      </c>
      <c r="GH327">
        <v>4.4970999999999997E-2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39.261718999999999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3.1000000000000001E-5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8.3301E-2</v>
      </c>
      <c r="OM327">
        <v>0</v>
      </c>
      <c r="ON327">
        <v>0</v>
      </c>
      <c r="OO327">
        <v>0</v>
      </c>
      <c r="OP327">
        <v>0</v>
      </c>
      <c r="OQ327">
        <v>39.383102999999998</v>
      </c>
    </row>
    <row r="328" spans="1:407" x14ac:dyDescent="0.2">
      <c r="A328" t="s">
        <v>340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6.8999999999999997E-5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6.8999999999999997E-5</v>
      </c>
    </row>
    <row r="329" spans="1:407" x14ac:dyDescent="0.2">
      <c r="A329" t="s">
        <v>341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6.1240000000000001E-3</v>
      </c>
      <c r="FP329">
        <v>0</v>
      </c>
      <c r="FQ329">
        <v>0</v>
      </c>
      <c r="FR329">
        <v>5.5960000000000003E-3</v>
      </c>
      <c r="FS329">
        <v>2.5295000000000002E-2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2.4399999999999999E-4</v>
      </c>
      <c r="GD329">
        <v>3.1105960000000001</v>
      </c>
      <c r="GE329">
        <v>0.68887299999999996</v>
      </c>
      <c r="GF329">
        <v>1.2115480000000001</v>
      </c>
      <c r="GG329">
        <v>2.5527999999999999E-2</v>
      </c>
      <c r="GH329">
        <v>3.3291000000000001E-2</v>
      </c>
      <c r="GI329">
        <v>1.6922E-2</v>
      </c>
      <c r="GJ329">
        <v>7.2360000000000002E-3</v>
      </c>
      <c r="GK329">
        <v>0.150669</v>
      </c>
      <c r="GL329">
        <v>4.7780999999999997E-2</v>
      </c>
      <c r="GM329">
        <v>9.0046000000000001E-2</v>
      </c>
      <c r="GN329">
        <v>0</v>
      </c>
      <c r="GO329">
        <v>0</v>
      </c>
      <c r="GP329">
        <v>2.6068000000000001E-2</v>
      </c>
      <c r="GQ329">
        <v>0</v>
      </c>
      <c r="GR329">
        <v>0</v>
      </c>
      <c r="GS329">
        <v>0</v>
      </c>
      <c r="GT329">
        <v>1.2597659999999999</v>
      </c>
      <c r="GU329">
        <v>0</v>
      </c>
      <c r="GV329">
        <v>0</v>
      </c>
      <c r="GW329">
        <v>0</v>
      </c>
      <c r="GX329">
        <v>0</v>
      </c>
      <c r="GY329">
        <v>1.895996</v>
      </c>
      <c r="GZ329">
        <v>0</v>
      </c>
      <c r="HA329">
        <v>0</v>
      </c>
      <c r="HB329">
        <v>0</v>
      </c>
      <c r="HC329">
        <v>-2.4399999999999999E-4</v>
      </c>
      <c r="HD329">
        <v>0</v>
      </c>
      <c r="HE329">
        <v>0</v>
      </c>
      <c r="HF329">
        <v>8.9954000000000006E-2</v>
      </c>
      <c r="HG329">
        <v>6.4509999999999998E-2</v>
      </c>
      <c r="HH329">
        <v>7.2282710000000003</v>
      </c>
      <c r="HI329">
        <v>0</v>
      </c>
      <c r="HJ329">
        <v>0</v>
      </c>
      <c r="HK329">
        <v>1.2882690000000001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2.7084E-2</v>
      </c>
      <c r="HS329">
        <v>1.9379E-2</v>
      </c>
      <c r="HT329">
        <v>4.0191999999999999E-2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17.358993999999999</v>
      </c>
    </row>
    <row r="330" spans="1:407" x14ac:dyDescent="0.2">
      <c r="A330" t="s">
        <v>342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-0.59121400000000002</v>
      </c>
      <c r="EY330">
        <v>-2.453068</v>
      </c>
      <c r="EZ330">
        <v>-10.055968999999999</v>
      </c>
      <c r="FA330">
        <v>-2.0970309999999999</v>
      </c>
      <c r="FB330">
        <v>-1.5409550000000001</v>
      </c>
      <c r="FC330">
        <v>-0.242289</v>
      </c>
      <c r="FD330">
        <v>-0.32812200000000002</v>
      </c>
      <c r="FE330">
        <v>-0.61765599999999998</v>
      </c>
      <c r="FF330">
        <v>0</v>
      </c>
      <c r="FG330">
        <v>0</v>
      </c>
      <c r="FH330">
        <v>-0.17489299999999999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0.416016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1.3694459999999999</v>
      </c>
      <c r="GD330">
        <v>-0.132324</v>
      </c>
      <c r="GE330">
        <v>-3.3439999999999998E-2</v>
      </c>
      <c r="GF330">
        <v>0.160995</v>
      </c>
      <c r="GG330">
        <v>26.314941000000001</v>
      </c>
      <c r="GH330">
        <v>2.686E-3</v>
      </c>
      <c r="GI330">
        <v>6.3480000000000003E-3</v>
      </c>
      <c r="GJ330">
        <v>1.8645999999999999E-2</v>
      </c>
      <c r="GK330">
        <v>7.2399999999999999E-3</v>
      </c>
      <c r="GL330">
        <v>-9.0709999999999999E-2</v>
      </c>
      <c r="GM330">
        <v>-0.13065299999999999</v>
      </c>
      <c r="GN330">
        <v>0</v>
      </c>
      <c r="GO330">
        <v>1.5E-5</v>
      </c>
      <c r="GP330">
        <v>0.246338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8.5869999999999991E-3</v>
      </c>
      <c r="HD330">
        <v>-3.681664</v>
      </c>
      <c r="HE330">
        <v>36.412109000000001</v>
      </c>
      <c r="HF330">
        <v>0</v>
      </c>
      <c r="HG330">
        <v>0.39154099999999997</v>
      </c>
      <c r="HH330">
        <v>0</v>
      </c>
      <c r="HI330">
        <v>5.1E-5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0.18742400000000001</v>
      </c>
      <c r="HQ330">
        <v>0</v>
      </c>
      <c r="HR330">
        <v>1.8745350000000001</v>
      </c>
      <c r="HS330">
        <v>0</v>
      </c>
      <c r="HT330">
        <v>1.463516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1.5849880000000001</v>
      </c>
      <c r="OM330">
        <v>0</v>
      </c>
      <c r="ON330">
        <v>0</v>
      </c>
      <c r="OO330">
        <v>0</v>
      </c>
      <c r="OP330">
        <v>0</v>
      </c>
      <c r="OQ330">
        <v>48.295434999999998</v>
      </c>
    </row>
    <row r="331" spans="1:407" x14ac:dyDescent="0.2">
      <c r="A331" t="s">
        <v>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-2.381767</v>
      </c>
      <c r="FG331">
        <v>-15.336121</v>
      </c>
      <c r="FH331">
        <v>-0.15311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3.2109380000000001</v>
      </c>
      <c r="FQ331">
        <v>3.9060000000000002E-3</v>
      </c>
      <c r="FR331">
        <v>1.0600999999999999E-2</v>
      </c>
      <c r="FS331">
        <v>0</v>
      </c>
      <c r="FT331">
        <v>0</v>
      </c>
      <c r="FU331">
        <v>0</v>
      </c>
      <c r="FV331">
        <v>1.8515630000000001</v>
      </c>
      <c r="FW331">
        <v>-1.9999999999999999E-6</v>
      </c>
      <c r="FX331">
        <v>3.9329999999999999E-3</v>
      </c>
      <c r="FY331">
        <v>0</v>
      </c>
      <c r="FZ331">
        <v>1.322632</v>
      </c>
      <c r="GA331">
        <v>0</v>
      </c>
      <c r="GB331">
        <v>0</v>
      </c>
      <c r="GC331">
        <v>0</v>
      </c>
      <c r="GD331">
        <v>-0.22991900000000001</v>
      </c>
      <c r="GE331">
        <v>0.32742300000000002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-6.1419999999999999E-3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6.3231999999999997E-2</v>
      </c>
      <c r="HH331">
        <v>0</v>
      </c>
      <c r="HI331">
        <v>5.5000000000000002E-5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8.3785999999999999E-2</v>
      </c>
      <c r="HQ331">
        <v>35.143554999999999</v>
      </c>
      <c r="HR331">
        <v>-45.035277999999998</v>
      </c>
      <c r="HS331">
        <v>0</v>
      </c>
      <c r="HT331">
        <v>47.402099999999997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2377.5390630000002</v>
      </c>
      <c r="OM331">
        <v>0</v>
      </c>
      <c r="ON331">
        <v>0</v>
      </c>
      <c r="OO331">
        <v>0</v>
      </c>
      <c r="OP331">
        <v>0</v>
      </c>
      <c r="OQ331">
        <v>2403.8204460000002</v>
      </c>
    </row>
    <row r="332" spans="1:407" x14ac:dyDescent="0.2">
      <c r="A332" t="s">
        <v>344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1.2909E-2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4.7606999999999997E-2</v>
      </c>
      <c r="FQ332">
        <v>4.5595699999999999</v>
      </c>
      <c r="FR332">
        <v>0</v>
      </c>
      <c r="FS332">
        <v>5.8200000000000005E-4</v>
      </c>
      <c r="FT332">
        <v>0</v>
      </c>
      <c r="FU332">
        <v>0</v>
      </c>
      <c r="FV332">
        <v>5.7983E-2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-6.0300000000000002E-4</v>
      </c>
      <c r="GE332">
        <v>8.1800000000000004E-4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1.3428000000000001E-2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6.5185999999999994E-2</v>
      </c>
      <c r="HH332">
        <v>0</v>
      </c>
      <c r="HI332">
        <v>3.0899999999999998E-4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4.7043000000000001E-2</v>
      </c>
      <c r="HQ332">
        <v>27.413086</v>
      </c>
      <c r="HR332">
        <v>-4.1614909999999998</v>
      </c>
      <c r="HS332">
        <v>0</v>
      </c>
      <c r="HT332">
        <v>7.4746090000000001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1899.2109379999999</v>
      </c>
      <c r="OM332">
        <v>0</v>
      </c>
      <c r="ON332">
        <v>0</v>
      </c>
      <c r="OO332">
        <v>0</v>
      </c>
      <c r="OP332">
        <v>0</v>
      </c>
      <c r="OQ332">
        <v>1934.741974</v>
      </c>
    </row>
    <row r="333" spans="1:407" x14ac:dyDescent="0.2">
      <c r="A333" t="s">
        <v>345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-13.194732999999999</v>
      </c>
      <c r="FG333">
        <v>-30.514282000000001</v>
      </c>
      <c r="FH333">
        <v>-21.741088999999999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2.0976999999999999E-2</v>
      </c>
      <c r="FQ333">
        <v>5.352E-3</v>
      </c>
      <c r="FR333">
        <v>0.32739299999999999</v>
      </c>
      <c r="FS333">
        <v>6.6990000000000001E-3</v>
      </c>
      <c r="FT333">
        <v>0</v>
      </c>
      <c r="FU333">
        <v>0</v>
      </c>
      <c r="FV333">
        <v>9.1113280000000003</v>
      </c>
      <c r="FW333">
        <v>1.6463999999999999E-2</v>
      </c>
      <c r="FX333">
        <v>4.9969999999999997E-3</v>
      </c>
      <c r="FY333">
        <v>0</v>
      </c>
      <c r="FZ333">
        <v>0</v>
      </c>
      <c r="GA333">
        <v>7.0949999999999997E-3</v>
      </c>
      <c r="GB333">
        <v>7.5553999999999996E-2</v>
      </c>
      <c r="GC333">
        <v>0</v>
      </c>
      <c r="GD333">
        <v>0.10852100000000001</v>
      </c>
      <c r="GE333">
        <v>-8.0460000000000004E-2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2.481522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0.18603500000000001</v>
      </c>
      <c r="HH333">
        <v>0</v>
      </c>
      <c r="HI333">
        <v>0</v>
      </c>
      <c r="HJ333">
        <v>0</v>
      </c>
      <c r="HK333">
        <v>8.5000000000000006E-5</v>
      </c>
      <c r="HL333">
        <v>0</v>
      </c>
      <c r="HM333">
        <v>0</v>
      </c>
      <c r="HN333">
        <v>0</v>
      </c>
      <c r="HO333">
        <v>0</v>
      </c>
      <c r="HP333">
        <v>5.1665999999999997E-2</v>
      </c>
      <c r="HQ333">
        <v>0.13564699999999999</v>
      </c>
      <c r="HR333">
        <v>-0.41003400000000001</v>
      </c>
      <c r="HS333">
        <v>0</v>
      </c>
      <c r="HT333">
        <v>0.84534500000000001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56.878661999999998</v>
      </c>
      <c r="OM333">
        <v>0</v>
      </c>
      <c r="ON333">
        <v>0</v>
      </c>
      <c r="OO333">
        <v>0</v>
      </c>
      <c r="OP333">
        <v>0</v>
      </c>
      <c r="OQ333">
        <v>4.322743</v>
      </c>
    </row>
    <row r="334" spans="1:407" x14ac:dyDescent="0.2">
      <c r="A334" t="s">
        <v>346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-0.26827000000000001</v>
      </c>
      <c r="FG334">
        <v>-0.90312599999999998</v>
      </c>
      <c r="FH334">
        <v>0</v>
      </c>
      <c r="FI334">
        <v>0</v>
      </c>
      <c r="FJ334">
        <v>1.4751E-2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1.56E-3</v>
      </c>
      <c r="FR334">
        <v>0</v>
      </c>
      <c r="FS334">
        <v>9.9199219999999997</v>
      </c>
      <c r="FT334">
        <v>0</v>
      </c>
      <c r="FU334">
        <v>0</v>
      </c>
      <c r="FV334">
        <v>0.51269500000000001</v>
      </c>
      <c r="FW334">
        <v>2.8716999999999999E-2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4.15E-3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6.2290000000000002E-3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8.0322000000000005E-2</v>
      </c>
      <c r="HH334">
        <v>0</v>
      </c>
      <c r="HI334">
        <v>8.0000000000000007E-5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6.0270000000000002E-3</v>
      </c>
      <c r="HQ334">
        <v>38.861328</v>
      </c>
      <c r="HR334">
        <v>17.448242</v>
      </c>
      <c r="HS334">
        <v>-8.6184999999999998E-2</v>
      </c>
      <c r="HT334">
        <v>47.340820000000001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1761.8203129999999</v>
      </c>
      <c r="OM334">
        <v>0</v>
      </c>
      <c r="ON334">
        <v>0</v>
      </c>
      <c r="OO334">
        <v>0</v>
      </c>
      <c r="OP334">
        <v>0</v>
      </c>
      <c r="OQ334">
        <v>1874.7875770000001</v>
      </c>
    </row>
    <row r="335" spans="1:407" x14ac:dyDescent="0.2">
      <c r="A335" t="s">
        <v>347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-0.247893</v>
      </c>
      <c r="FF335">
        <v>-0.47264899999999999</v>
      </c>
      <c r="FG335">
        <v>-2.2215500000000001</v>
      </c>
      <c r="FH335">
        <v>-1.4795039999999999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3.4E-5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3.7239999999999999E-3</v>
      </c>
      <c r="HQ335">
        <v>0.42938199999999999</v>
      </c>
      <c r="HR335">
        <v>-5.6252000000000003E-2</v>
      </c>
      <c r="HS335">
        <v>0</v>
      </c>
      <c r="HT335">
        <v>0.13409399999999999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40.233398000000001</v>
      </c>
      <c r="OM335">
        <v>0</v>
      </c>
      <c r="ON335">
        <v>0</v>
      </c>
      <c r="OO335">
        <v>0</v>
      </c>
      <c r="OP335">
        <v>0</v>
      </c>
      <c r="OQ335">
        <v>36.322786000000001</v>
      </c>
    </row>
    <row r="336" spans="1:407" x14ac:dyDescent="0.2">
      <c r="A336" t="s">
        <v>348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-3.1399539999999999</v>
      </c>
      <c r="FG336">
        <v>-0.54391100000000003</v>
      </c>
      <c r="FH336">
        <v>-2.995819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5.7600000000000001E-4</v>
      </c>
      <c r="FR336">
        <v>0</v>
      </c>
      <c r="FS336">
        <v>2.2733759999999998</v>
      </c>
      <c r="FT336">
        <v>1.4159999999999999E-3</v>
      </c>
      <c r="FU336">
        <v>2.776367</v>
      </c>
      <c r="FV336">
        <v>4.6386999999999998E-2</v>
      </c>
      <c r="FW336">
        <v>3.1129999999999999E-3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3.1623999999999999E-2</v>
      </c>
      <c r="GE336">
        <v>3.0879E-2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2.9357999999999999E-2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7.9999999999999996E-6</v>
      </c>
      <c r="HQ336">
        <v>2.1784669999999999</v>
      </c>
      <c r="HR336">
        <v>-1.266815</v>
      </c>
      <c r="HS336">
        <v>-0.13656199999999999</v>
      </c>
      <c r="HT336">
        <v>1.6158140000000001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189.26269500000001</v>
      </c>
      <c r="OM336">
        <v>0</v>
      </c>
      <c r="ON336">
        <v>0</v>
      </c>
      <c r="OO336">
        <v>0</v>
      </c>
      <c r="OP336">
        <v>0</v>
      </c>
      <c r="OQ336">
        <v>190.16701900000001</v>
      </c>
    </row>
    <row r="337" spans="1:407" x14ac:dyDescent="0.2">
      <c r="A337" t="s">
        <v>349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-192.832031</v>
      </c>
      <c r="FG337">
        <v>-466.6875</v>
      </c>
      <c r="FH337">
        <v>-192.527344</v>
      </c>
      <c r="FI337">
        <v>-0.352717</v>
      </c>
      <c r="FJ337">
        <v>1.125732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0.394897</v>
      </c>
      <c r="FQ337">
        <v>2.3560000000000001E-2</v>
      </c>
      <c r="FR337">
        <v>1.2466E-2</v>
      </c>
      <c r="FS337">
        <v>0.25817899999999999</v>
      </c>
      <c r="FT337">
        <v>0</v>
      </c>
      <c r="FU337">
        <v>1.9269999999999999E-3</v>
      </c>
      <c r="FV337">
        <v>7.3496090000000001</v>
      </c>
      <c r="FW337">
        <v>7.0068000000000005E-2</v>
      </c>
      <c r="FX337">
        <v>0</v>
      </c>
      <c r="FY337">
        <v>0</v>
      </c>
      <c r="FZ337">
        <v>0</v>
      </c>
      <c r="GA337">
        <v>0</v>
      </c>
      <c r="GB337">
        <v>0.19866900000000001</v>
      </c>
      <c r="GC337">
        <v>0</v>
      </c>
      <c r="GD337">
        <v>-9.2377000000000001E-2</v>
      </c>
      <c r="GE337">
        <v>0.19500700000000001</v>
      </c>
      <c r="GF337">
        <v>3.1676999999999997E-2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7.5568999999999997E-2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4.2501069999999999</v>
      </c>
      <c r="HE337">
        <v>0</v>
      </c>
      <c r="HF337">
        <v>0</v>
      </c>
      <c r="HG337">
        <v>0.43457000000000001</v>
      </c>
      <c r="HH337">
        <v>0</v>
      </c>
      <c r="HI337">
        <v>3.4299999999999999E-4</v>
      </c>
      <c r="HJ337">
        <v>0</v>
      </c>
      <c r="HK337">
        <v>-0.92168399999999995</v>
      </c>
      <c r="HL337">
        <v>-4.2071529999999999</v>
      </c>
      <c r="HM337">
        <v>0</v>
      </c>
      <c r="HN337">
        <v>0</v>
      </c>
      <c r="HO337">
        <v>-1.338425</v>
      </c>
      <c r="HP337">
        <v>8.3320310000000006</v>
      </c>
      <c r="HQ337">
        <v>261.58984400000003</v>
      </c>
      <c r="HR337">
        <v>30.458008</v>
      </c>
      <c r="HS337">
        <v>4.4274899999999997</v>
      </c>
      <c r="HT337">
        <v>0.43847700000000001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7700.8125</v>
      </c>
      <c r="OM337">
        <v>0</v>
      </c>
      <c r="ON337">
        <v>0</v>
      </c>
      <c r="OO337">
        <v>0</v>
      </c>
      <c r="OP337">
        <v>0</v>
      </c>
      <c r="OQ337">
        <v>7161.5215019999996</v>
      </c>
    </row>
    <row r="338" spans="1:407" x14ac:dyDescent="0.2">
      <c r="A338" t="s">
        <v>350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-0.25240299999999999</v>
      </c>
      <c r="FG338">
        <v>-1.1030770000000001</v>
      </c>
      <c r="FH338">
        <v>-0.71466399999999997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0.26637300000000003</v>
      </c>
      <c r="FT338">
        <v>0</v>
      </c>
      <c r="FU338">
        <v>0</v>
      </c>
      <c r="FV338">
        <v>103.44787599999999</v>
      </c>
      <c r="FW338">
        <v>650.13964799999997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5.2119200000000001</v>
      </c>
      <c r="HE338">
        <v>0</v>
      </c>
      <c r="HF338">
        <v>0</v>
      </c>
      <c r="HG338">
        <v>535.24389599999995</v>
      </c>
      <c r="HH338">
        <v>0</v>
      </c>
      <c r="HI338">
        <v>5.1315270000000002</v>
      </c>
      <c r="HJ338">
        <v>0</v>
      </c>
      <c r="HK338">
        <v>97.904205000000005</v>
      </c>
      <c r="HL338">
        <v>0</v>
      </c>
      <c r="HM338">
        <v>0</v>
      </c>
      <c r="HN338">
        <v>0</v>
      </c>
      <c r="HO338">
        <v>0</v>
      </c>
      <c r="HP338">
        <v>8.8447490000000002</v>
      </c>
      <c r="HQ338">
        <v>10416.416015999999</v>
      </c>
      <c r="HR338">
        <v>39.344817999999997</v>
      </c>
      <c r="HS338">
        <v>46.101303000000001</v>
      </c>
      <c r="HT338">
        <v>227.03417999999999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39964.109375</v>
      </c>
      <c r="OM338">
        <v>0</v>
      </c>
      <c r="ON338">
        <v>0</v>
      </c>
      <c r="OO338">
        <v>0</v>
      </c>
      <c r="OP338">
        <v>0</v>
      </c>
      <c r="OQ338">
        <v>52097.125741999997</v>
      </c>
    </row>
    <row r="339" spans="1:407" x14ac:dyDescent="0.2">
      <c r="A339" t="s">
        <v>351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-0.20469599999999999</v>
      </c>
      <c r="EY339">
        <v>-0.84403799999999995</v>
      </c>
      <c r="EZ339">
        <v>-2.2974619999999999</v>
      </c>
      <c r="FA339">
        <v>-16.965575999999999</v>
      </c>
      <c r="FB339">
        <v>-1.816128</v>
      </c>
      <c r="FC339">
        <v>-0.12955800000000001</v>
      </c>
      <c r="FD339">
        <v>-0.337839</v>
      </c>
      <c r="FE339">
        <v>-7.5761719999999997</v>
      </c>
      <c r="FF339">
        <v>-1.646385</v>
      </c>
      <c r="FG339">
        <v>-2.126595</v>
      </c>
      <c r="FH339">
        <v>-3.1104509999999999</v>
      </c>
      <c r="FI339">
        <v>0</v>
      </c>
      <c r="FJ339">
        <v>2.3E-5</v>
      </c>
      <c r="FK339">
        <v>0</v>
      </c>
      <c r="FL339">
        <v>6.1523000000000001E-2</v>
      </c>
      <c r="FM339">
        <v>0</v>
      </c>
      <c r="FN339">
        <v>0</v>
      </c>
      <c r="FO339">
        <v>0</v>
      </c>
      <c r="FP339">
        <v>0.13827300000000001</v>
      </c>
      <c r="FQ339">
        <v>1.4704E-2</v>
      </c>
      <c r="FR339">
        <v>0</v>
      </c>
      <c r="FS339">
        <v>6.0000000000000002E-6</v>
      </c>
      <c r="FT339">
        <v>0</v>
      </c>
      <c r="FU339">
        <v>0</v>
      </c>
      <c r="FV339">
        <v>2.5909000000000001E-2</v>
      </c>
      <c r="FW339">
        <v>1.8439999999999999E-3</v>
      </c>
      <c r="FX339">
        <v>40.128906000000001</v>
      </c>
      <c r="FY339">
        <v>17.300781000000001</v>
      </c>
      <c r="FZ339">
        <v>0.105713</v>
      </c>
      <c r="GA339">
        <v>11.110352000000001</v>
      </c>
      <c r="GB339">
        <v>0.13989299999999999</v>
      </c>
      <c r="GC339">
        <v>0</v>
      </c>
      <c r="GD339">
        <v>-6.8114999999999995E-2</v>
      </c>
      <c r="GE339">
        <v>0</v>
      </c>
      <c r="GF339">
        <v>3.3378909999999999</v>
      </c>
      <c r="GG339">
        <v>6.4605999999999997E-2</v>
      </c>
      <c r="GH339">
        <v>0</v>
      </c>
      <c r="GI339">
        <v>1.5214999999999999E-2</v>
      </c>
      <c r="GJ339">
        <v>0.28729199999999999</v>
      </c>
      <c r="GK339">
        <v>0.26217699999999999</v>
      </c>
      <c r="GL339">
        <v>-0.17103599999999999</v>
      </c>
      <c r="GM339">
        <v>-1.087982</v>
      </c>
      <c r="GN339">
        <v>13.909179999999999</v>
      </c>
      <c r="GO339">
        <v>2.684631</v>
      </c>
      <c r="GP339">
        <v>7.618652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-3.038589</v>
      </c>
      <c r="HE339">
        <v>25.498290999999998</v>
      </c>
      <c r="HF339">
        <v>4.3002929999999999</v>
      </c>
      <c r="HG339">
        <v>1.9716800000000001</v>
      </c>
      <c r="HH339">
        <v>0</v>
      </c>
      <c r="HI339">
        <v>4.4875639999999999</v>
      </c>
      <c r="HJ339">
        <v>0</v>
      </c>
      <c r="HK339">
        <v>1.6422650000000001</v>
      </c>
      <c r="HL339">
        <v>-0.91061400000000003</v>
      </c>
      <c r="HM339">
        <v>1.540192</v>
      </c>
      <c r="HN339">
        <v>0</v>
      </c>
      <c r="HO339">
        <v>0</v>
      </c>
      <c r="HP339">
        <v>7.6272580000000003</v>
      </c>
      <c r="HQ339">
        <v>42.435302999999998</v>
      </c>
      <c r="HR339">
        <v>-15.940308</v>
      </c>
      <c r="HS339">
        <v>0</v>
      </c>
      <c r="HT339">
        <v>35.326172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3953.1289059999999</v>
      </c>
      <c r="OM339">
        <v>0</v>
      </c>
      <c r="ON339">
        <v>0</v>
      </c>
      <c r="OO339">
        <v>0</v>
      </c>
      <c r="OP339">
        <v>151.49658199999999</v>
      </c>
      <c r="OQ339">
        <v>4268.3905320000003</v>
      </c>
    </row>
    <row r="340" spans="1:407" x14ac:dyDescent="0.2">
      <c r="A340" t="s">
        <v>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-9.9999999999999995E-7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2.3314999999999999E-2</v>
      </c>
      <c r="FY340">
        <v>4.1777340000000001</v>
      </c>
      <c r="FZ340">
        <v>6.6490000000000004E-3</v>
      </c>
      <c r="GA340">
        <v>3.8419999999999999E-3</v>
      </c>
      <c r="GB340">
        <v>5.2599999999999999E-4</v>
      </c>
      <c r="GC340">
        <v>0</v>
      </c>
      <c r="GD340">
        <v>0</v>
      </c>
      <c r="GE340">
        <v>0</v>
      </c>
      <c r="GF340">
        <v>3.0655000000000002E-2</v>
      </c>
      <c r="GG340">
        <v>0</v>
      </c>
      <c r="GH340">
        <v>0</v>
      </c>
      <c r="GI340">
        <v>0</v>
      </c>
      <c r="GJ340">
        <v>4.2543999999999998E-2</v>
      </c>
      <c r="GK340">
        <v>1.2081E-2</v>
      </c>
      <c r="GL340">
        <v>0.100087</v>
      </c>
      <c r="GM340">
        <v>0.242371</v>
      </c>
      <c r="GN340">
        <v>1.9484000000000001E-2</v>
      </c>
      <c r="GO340">
        <v>0</v>
      </c>
      <c r="GP340">
        <v>3.2669980000000001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5.5718990000000002</v>
      </c>
      <c r="HE340">
        <v>0</v>
      </c>
      <c r="HF340">
        <v>-5.3564449999999999</v>
      </c>
      <c r="HG340">
        <v>5.6595459999999997</v>
      </c>
      <c r="HH340">
        <v>0</v>
      </c>
      <c r="HI340">
        <v>0</v>
      </c>
      <c r="HJ340">
        <v>0</v>
      </c>
      <c r="HK340">
        <v>-0.49835800000000002</v>
      </c>
      <c r="HL340">
        <v>-0.73123899999999997</v>
      </c>
      <c r="HM340">
        <v>0</v>
      </c>
      <c r="HN340">
        <v>0</v>
      </c>
      <c r="HO340">
        <v>-3.7151000000000003E-2</v>
      </c>
      <c r="HP340">
        <v>0.93928500000000004</v>
      </c>
      <c r="HQ340">
        <v>78.085021999999995</v>
      </c>
      <c r="HR340">
        <v>-4.06189</v>
      </c>
      <c r="HS340">
        <v>2.1558839999999999</v>
      </c>
      <c r="HT340">
        <v>5.4575199999999997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8698.78125</v>
      </c>
      <c r="OM340">
        <v>0</v>
      </c>
      <c r="ON340">
        <v>0</v>
      </c>
      <c r="OO340">
        <v>0</v>
      </c>
      <c r="OP340">
        <v>0</v>
      </c>
      <c r="OQ340">
        <v>8793.8916090000002</v>
      </c>
    </row>
    <row r="341" spans="1:407" x14ac:dyDescent="0.2">
      <c r="A341" t="s">
        <v>353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-0.85380900000000004</v>
      </c>
      <c r="FH341">
        <v>0</v>
      </c>
      <c r="FI341">
        <v>0</v>
      </c>
      <c r="FJ341">
        <v>7.7535000000000007E-2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3.4222410000000001</v>
      </c>
      <c r="FY341">
        <v>1.7700000000000001E-3</v>
      </c>
      <c r="FZ341">
        <v>0</v>
      </c>
      <c r="GA341">
        <v>0.75986500000000001</v>
      </c>
      <c r="GB341">
        <v>1.7476999999999999E-2</v>
      </c>
      <c r="GC341">
        <v>0</v>
      </c>
      <c r="GD341">
        <v>1.2402E-2</v>
      </c>
      <c r="GE341">
        <v>1.9452000000000001E-2</v>
      </c>
      <c r="GF341">
        <v>4.4970000000000001E-3</v>
      </c>
      <c r="GG341">
        <v>0</v>
      </c>
      <c r="GH341">
        <v>0</v>
      </c>
      <c r="GI341">
        <v>0</v>
      </c>
      <c r="GJ341">
        <v>2.6099999999999999E-3</v>
      </c>
      <c r="GK341">
        <v>0</v>
      </c>
      <c r="GL341">
        <v>-6.986E-3</v>
      </c>
      <c r="GM341">
        <v>-4.3721999999999997E-2</v>
      </c>
      <c r="GN341">
        <v>0</v>
      </c>
      <c r="GO341">
        <v>0</v>
      </c>
      <c r="GP341">
        <v>6.3057000000000002E-2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0.82157500000000006</v>
      </c>
      <c r="HE341">
        <v>0</v>
      </c>
      <c r="HF341">
        <v>-0.41989100000000001</v>
      </c>
      <c r="HG341">
        <v>0.43890800000000002</v>
      </c>
      <c r="HH341">
        <v>0</v>
      </c>
      <c r="HI341">
        <v>1.124E-3</v>
      </c>
      <c r="HJ341">
        <v>0</v>
      </c>
      <c r="HK341">
        <v>-6.7363999999999993E-2</v>
      </c>
      <c r="HL341">
        <v>-0.464258</v>
      </c>
      <c r="HM341">
        <v>1.1041810000000001</v>
      </c>
      <c r="HN341">
        <v>0</v>
      </c>
      <c r="HO341">
        <v>-7.2150000000000001E-3</v>
      </c>
      <c r="HP341">
        <v>0.55415000000000003</v>
      </c>
      <c r="HQ341">
        <v>11.751906999999999</v>
      </c>
      <c r="HR341">
        <v>-2.1905899999999998</v>
      </c>
      <c r="HS341">
        <v>1.1512150000000001</v>
      </c>
      <c r="HT341">
        <v>2.6785890000000001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749.52734399999997</v>
      </c>
      <c r="OM341">
        <v>0</v>
      </c>
      <c r="ON341">
        <v>0</v>
      </c>
      <c r="OO341">
        <v>0</v>
      </c>
      <c r="OP341">
        <v>0</v>
      </c>
      <c r="OQ341">
        <v>768.35606299999995</v>
      </c>
    </row>
    <row r="342" spans="1:407" x14ac:dyDescent="0.2">
      <c r="A342" t="s">
        <v>354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-0.25122299999999997</v>
      </c>
      <c r="EZ342">
        <v>-0.53941300000000003</v>
      </c>
      <c r="FA342">
        <v>-45.875610000000002</v>
      </c>
      <c r="FB342">
        <v>-0.537049</v>
      </c>
      <c r="FC342">
        <v>-9.9796999999999997E-2</v>
      </c>
      <c r="FD342">
        <v>-0.12352399999999999</v>
      </c>
      <c r="FE342">
        <v>-0.34285199999999999</v>
      </c>
      <c r="FF342">
        <v>0</v>
      </c>
      <c r="FG342">
        <v>0</v>
      </c>
      <c r="FH342">
        <v>-2.6233369999999998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7.9999999999999996E-6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2.9853999999999999E-2</v>
      </c>
      <c r="FX342">
        <v>0.2276</v>
      </c>
      <c r="FY342">
        <v>0</v>
      </c>
      <c r="FZ342">
        <v>0</v>
      </c>
      <c r="GA342">
        <v>404.742188</v>
      </c>
      <c r="GB342">
        <v>83.603515999999999</v>
      </c>
      <c r="GC342">
        <v>0</v>
      </c>
      <c r="GD342">
        <v>0.59722900000000001</v>
      </c>
      <c r="GE342">
        <v>0</v>
      </c>
      <c r="GF342">
        <v>0.22129799999999999</v>
      </c>
      <c r="GG342">
        <v>0.67627000000000004</v>
      </c>
      <c r="GH342">
        <v>2.3911129999999998</v>
      </c>
      <c r="GI342">
        <v>3.6972659999999999</v>
      </c>
      <c r="GJ342">
        <v>1.029663</v>
      </c>
      <c r="GK342">
        <v>2.0255130000000001</v>
      </c>
      <c r="GL342">
        <v>1.6090770000000001</v>
      </c>
      <c r="GM342">
        <v>3.1823579999999998</v>
      </c>
      <c r="GN342">
        <v>12.215332</v>
      </c>
      <c r="GO342">
        <v>8.9869380000000003</v>
      </c>
      <c r="GP342">
        <v>54.387695000000001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3.8879549999999998</v>
      </c>
      <c r="HE342">
        <v>3748.265625</v>
      </c>
      <c r="HF342">
        <v>-9.7338869999999993</v>
      </c>
      <c r="HG342">
        <v>14.450684000000001</v>
      </c>
      <c r="HH342">
        <v>0</v>
      </c>
      <c r="HI342">
        <v>0</v>
      </c>
      <c r="HJ342">
        <v>0</v>
      </c>
      <c r="HK342">
        <v>2.0835880000000002</v>
      </c>
      <c r="HL342">
        <v>0</v>
      </c>
      <c r="HM342">
        <v>0</v>
      </c>
      <c r="HN342">
        <v>0</v>
      </c>
      <c r="HO342">
        <v>0</v>
      </c>
      <c r="HP342">
        <v>5.6889649999999996</v>
      </c>
      <c r="HQ342">
        <v>95.422118999999995</v>
      </c>
      <c r="HR342">
        <v>0</v>
      </c>
      <c r="HS342">
        <v>11.250977000000001</v>
      </c>
      <c r="HT342">
        <v>11.322509999999999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4315.1289059999999</v>
      </c>
      <c r="OM342">
        <v>0</v>
      </c>
      <c r="ON342">
        <v>0</v>
      </c>
      <c r="OO342">
        <v>0</v>
      </c>
      <c r="OP342">
        <v>1410.8984379999999</v>
      </c>
      <c r="OQ342">
        <v>10137.895990000001</v>
      </c>
    </row>
    <row r="343" spans="1:407" x14ac:dyDescent="0.2">
      <c r="A343" t="s">
        <v>355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-88.525634999999994</v>
      </c>
      <c r="FB343">
        <v>0</v>
      </c>
      <c r="FC343">
        <v>0</v>
      </c>
      <c r="FD343">
        <v>0</v>
      </c>
      <c r="FE343">
        <v>-1.522724</v>
      </c>
      <c r="FF343">
        <v>0</v>
      </c>
      <c r="FG343">
        <v>-12.044373</v>
      </c>
      <c r="FH343">
        <v>0</v>
      </c>
      <c r="FI343">
        <v>0</v>
      </c>
      <c r="FJ343">
        <v>0.12696099999999999</v>
      </c>
      <c r="FK343">
        <v>5.0000000000000002E-5</v>
      </c>
      <c r="FL343">
        <v>1.8699999999999999E-4</v>
      </c>
      <c r="FM343">
        <v>0</v>
      </c>
      <c r="FN343">
        <v>0</v>
      </c>
      <c r="FO343">
        <v>5.7809999999999997E-3</v>
      </c>
      <c r="FP343">
        <v>15.807861000000001</v>
      </c>
      <c r="FQ343">
        <v>9.5997310000000002</v>
      </c>
      <c r="FR343">
        <v>0.25856000000000001</v>
      </c>
      <c r="FS343">
        <v>16.258300999999999</v>
      </c>
      <c r="FT343">
        <v>5.653E-3</v>
      </c>
      <c r="FU343">
        <v>1.9134999999999999E-2</v>
      </c>
      <c r="FV343">
        <v>66.898437999999999</v>
      </c>
      <c r="FW343">
        <v>34.385742</v>
      </c>
      <c r="FX343">
        <v>0.78125</v>
      </c>
      <c r="FY343">
        <v>2.9694000000000002E-2</v>
      </c>
      <c r="FZ343">
        <v>0.16186500000000001</v>
      </c>
      <c r="GA343">
        <v>4.9870609999999997</v>
      </c>
      <c r="GB343">
        <v>407.742188</v>
      </c>
      <c r="GC343">
        <v>0</v>
      </c>
      <c r="GD343">
        <v>43.391601999999999</v>
      </c>
      <c r="GE343">
        <v>32.826172</v>
      </c>
      <c r="GF343">
        <v>15.756836</v>
      </c>
      <c r="GG343">
        <v>11.44458</v>
      </c>
      <c r="GH343">
        <v>3.3091740000000001</v>
      </c>
      <c r="GI343">
        <v>8.7737999999999997E-2</v>
      </c>
      <c r="GJ343">
        <v>3.2927249999999999</v>
      </c>
      <c r="GK343">
        <v>17.153808999999999</v>
      </c>
      <c r="GL343">
        <v>9.0817870000000003</v>
      </c>
      <c r="GM343">
        <v>8.7231450000000006</v>
      </c>
      <c r="GN343">
        <v>4.9403079999999999</v>
      </c>
      <c r="GO343">
        <v>4.1945999999999997E-2</v>
      </c>
      <c r="GP343">
        <v>22.161621</v>
      </c>
      <c r="GQ343">
        <v>1.312E-3</v>
      </c>
      <c r="GR343">
        <v>8.6200000000000003E-4</v>
      </c>
      <c r="GS343">
        <v>9.6100000000000005E-4</v>
      </c>
      <c r="GT343">
        <v>1.3899999999999999E-4</v>
      </c>
      <c r="GU343">
        <v>2.0000000000000001E-4</v>
      </c>
      <c r="GV343">
        <v>6.2000000000000003E-5</v>
      </c>
      <c r="GW343">
        <v>0</v>
      </c>
      <c r="GX343">
        <v>4.1999999999999998E-5</v>
      </c>
      <c r="GY343">
        <v>1.08E-4</v>
      </c>
      <c r="GZ343">
        <v>0</v>
      </c>
      <c r="HA343">
        <v>8.8999999999999995E-5</v>
      </c>
      <c r="HB343">
        <v>1.2999999999999999E-5</v>
      </c>
      <c r="HC343">
        <v>1.343E-3</v>
      </c>
      <c r="HD343">
        <v>20.241333000000001</v>
      </c>
      <c r="HE343">
        <v>75.373047</v>
      </c>
      <c r="HF343">
        <v>26.347656000000001</v>
      </c>
      <c r="HG343">
        <v>57.936523000000001</v>
      </c>
      <c r="HH343">
        <v>7.8337399999999997</v>
      </c>
      <c r="HI343">
        <v>7.9323000000000005E-2</v>
      </c>
      <c r="HJ343">
        <v>0.52426099999999998</v>
      </c>
      <c r="HK343">
        <v>0.87292499999999995</v>
      </c>
      <c r="HL343">
        <v>110.273438</v>
      </c>
      <c r="HM343">
        <v>114.287109</v>
      </c>
      <c r="HN343">
        <v>15.997559000000001</v>
      </c>
      <c r="HO343">
        <v>10.815429999999999</v>
      </c>
      <c r="HP343">
        <v>174.460938</v>
      </c>
      <c r="HQ343">
        <v>136.83007799999999</v>
      </c>
      <c r="HR343">
        <v>-1.246094</v>
      </c>
      <c r="HS343">
        <v>92.644531000000001</v>
      </c>
      <c r="HT343">
        <v>57.331054999999999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1339.9335940000001</v>
      </c>
      <c r="OM343">
        <v>0</v>
      </c>
      <c r="ON343">
        <v>0</v>
      </c>
      <c r="OO343">
        <v>0</v>
      </c>
      <c r="OP343">
        <v>0</v>
      </c>
      <c r="OQ343">
        <v>2867.7287430000001</v>
      </c>
    </row>
    <row r="344" spans="1:407" x14ac:dyDescent="0.2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39.668320000000001</v>
      </c>
      <c r="EY344">
        <v>165.36309800000001</v>
      </c>
      <c r="EZ344">
        <v>426.86425800000001</v>
      </c>
      <c r="FA344">
        <v>392.48779300000001</v>
      </c>
      <c r="FB344">
        <v>166.143494</v>
      </c>
      <c r="FC344">
        <v>10.151676</v>
      </c>
      <c r="FD344">
        <v>27.551376000000001</v>
      </c>
      <c r="FE344">
        <v>68.548584000000005</v>
      </c>
      <c r="FF344">
        <v>124.921753</v>
      </c>
      <c r="FG344">
        <v>335.72155800000002</v>
      </c>
      <c r="FH344">
        <v>111.59979199999999</v>
      </c>
      <c r="FI344">
        <v>0</v>
      </c>
      <c r="FJ344">
        <v>54.596710000000002</v>
      </c>
      <c r="FK344">
        <v>152.57678200000001</v>
      </c>
      <c r="FL344">
        <v>4.8799999999999999E-4</v>
      </c>
      <c r="FM344">
        <v>-1.22E-4</v>
      </c>
      <c r="FN344">
        <v>0</v>
      </c>
      <c r="FO344">
        <v>452.00976600000001</v>
      </c>
      <c r="FP344">
        <v>14.797112</v>
      </c>
      <c r="FQ344">
        <v>0</v>
      </c>
      <c r="FR344">
        <v>5.5307539999999999</v>
      </c>
      <c r="FS344">
        <v>16.889724999999999</v>
      </c>
      <c r="FT344">
        <v>0.70019699999999996</v>
      </c>
      <c r="FU344">
        <v>9.029102</v>
      </c>
      <c r="FV344">
        <v>70.639037999999999</v>
      </c>
      <c r="FW344">
        <v>22.09938</v>
      </c>
      <c r="FX344">
        <v>26.911026</v>
      </c>
      <c r="FY344">
        <v>10.623512</v>
      </c>
      <c r="FZ344">
        <v>3.0400520000000002</v>
      </c>
      <c r="GA344">
        <v>90.183593999999999</v>
      </c>
      <c r="GB344">
        <v>124.700256</v>
      </c>
      <c r="GC344">
        <v>0</v>
      </c>
      <c r="GD344">
        <v>6801.90625</v>
      </c>
      <c r="GE344">
        <v>54.922150000000002</v>
      </c>
      <c r="GF344">
        <v>172.75366199999999</v>
      </c>
      <c r="GG344">
        <v>466.07080100000002</v>
      </c>
      <c r="GH344">
        <v>541.50366199999996</v>
      </c>
      <c r="GI344">
        <v>63.328460999999997</v>
      </c>
      <c r="GJ344">
        <v>96.403564000000003</v>
      </c>
      <c r="GK344">
        <v>71.722320999999994</v>
      </c>
      <c r="GL344">
        <v>39.301453000000002</v>
      </c>
      <c r="GM344">
        <v>82.776093000000003</v>
      </c>
      <c r="GN344">
        <v>0</v>
      </c>
      <c r="GO344">
        <v>0</v>
      </c>
      <c r="GP344">
        <v>33.342650999999996</v>
      </c>
      <c r="GQ344">
        <v>0.361759</v>
      </c>
      <c r="GR344">
        <v>0</v>
      </c>
      <c r="GS344">
        <v>0</v>
      </c>
      <c r="GT344">
        <v>82.955810999999997</v>
      </c>
      <c r="GU344">
        <v>0</v>
      </c>
      <c r="GV344">
        <v>0</v>
      </c>
      <c r="GW344">
        <v>0</v>
      </c>
      <c r="GX344">
        <v>21.472107000000001</v>
      </c>
      <c r="GY344">
        <v>124.85058600000001</v>
      </c>
      <c r="GZ344">
        <v>0</v>
      </c>
      <c r="HA344">
        <v>488.57617199999999</v>
      </c>
      <c r="HB344">
        <v>0</v>
      </c>
      <c r="HC344">
        <v>-3.6600000000000001E-4</v>
      </c>
      <c r="HD344">
        <v>127.60199</v>
      </c>
      <c r="HE344">
        <v>1451.1235349999999</v>
      </c>
      <c r="HF344">
        <v>388.13330100000002</v>
      </c>
      <c r="HG344">
        <v>227.32861299999999</v>
      </c>
      <c r="HH344">
        <v>25721.34375</v>
      </c>
      <c r="HI344">
        <v>1199.1601559999999</v>
      </c>
      <c r="HJ344">
        <v>17824.539063</v>
      </c>
      <c r="HK344">
        <v>29.982834</v>
      </c>
      <c r="HL344">
        <v>0</v>
      </c>
      <c r="HM344">
        <v>0</v>
      </c>
      <c r="HN344">
        <v>0</v>
      </c>
      <c r="HO344">
        <v>69.388885000000002</v>
      </c>
      <c r="HP344">
        <v>98.267334000000005</v>
      </c>
      <c r="HQ344">
        <v>388.31420900000001</v>
      </c>
      <c r="HR344">
        <v>302.71460000000002</v>
      </c>
      <c r="HS344">
        <v>253.87597700000001</v>
      </c>
      <c r="HT344">
        <v>243.16027800000001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36216.109375</v>
      </c>
      <c r="OM344">
        <v>0</v>
      </c>
      <c r="ON344">
        <v>0</v>
      </c>
      <c r="OO344">
        <v>0</v>
      </c>
      <c r="OP344">
        <v>0</v>
      </c>
      <c r="OQ344">
        <v>96606.640109</v>
      </c>
    </row>
    <row r="345" spans="1:407" x14ac:dyDescent="0.2">
      <c r="A345" t="s">
        <v>357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-6.8756259999999996</v>
      </c>
      <c r="EY345">
        <v>-28.004456000000001</v>
      </c>
      <c r="EZ345">
        <v>-204.18847700000001</v>
      </c>
      <c r="FA345">
        <v>-86.584961000000007</v>
      </c>
      <c r="FB345">
        <v>-91.557861000000003</v>
      </c>
      <c r="FC345">
        <v>-4.9312290000000001</v>
      </c>
      <c r="FD345">
        <v>-17.679993</v>
      </c>
      <c r="FE345">
        <v>-7.4240880000000002</v>
      </c>
      <c r="FF345">
        <v>-4.8144229999999997</v>
      </c>
      <c r="FG345">
        <v>-3.7360530000000001</v>
      </c>
      <c r="FH345">
        <v>-4.9337010000000001</v>
      </c>
      <c r="FI345">
        <v>0</v>
      </c>
      <c r="FJ345">
        <v>2.3376999999999999</v>
      </c>
      <c r="FK345">
        <v>9.8980000000000005E-3</v>
      </c>
      <c r="FL345">
        <v>5.7492679999999998</v>
      </c>
      <c r="FM345">
        <v>6.2904049999999998</v>
      </c>
      <c r="FN345">
        <v>0.75962099999999999</v>
      </c>
      <c r="FO345">
        <v>9.2053220000000007</v>
      </c>
      <c r="FP345">
        <v>2.4008180000000001</v>
      </c>
      <c r="FQ345">
        <v>0.17418700000000001</v>
      </c>
      <c r="FR345">
        <v>0.52128600000000003</v>
      </c>
      <c r="FS345">
        <v>12.472168</v>
      </c>
      <c r="FT345">
        <v>0.334845</v>
      </c>
      <c r="FU345">
        <v>8.265701</v>
      </c>
      <c r="FV345">
        <v>60.148682000000001</v>
      </c>
      <c r="FW345">
        <v>17.104735999999999</v>
      </c>
      <c r="FX345">
        <v>52.242187999999999</v>
      </c>
      <c r="FY345">
        <v>8.2514649999999996</v>
      </c>
      <c r="FZ345">
        <v>1.4557500000000001</v>
      </c>
      <c r="GA345">
        <v>73.125977000000006</v>
      </c>
      <c r="GB345">
        <v>119.691406</v>
      </c>
      <c r="GC345">
        <v>23.018311000000001</v>
      </c>
      <c r="GD345">
        <v>975.359375</v>
      </c>
      <c r="GE345">
        <v>54.310059000000003</v>
      </c>
      <c r="GF345">
        <v>298.773438</v>
      </c>
      <c r="GG345">
        <v>38.293456999999997</v>
      </c>
      <c r="GH345">
        <v>26.719238000000001</v>
      </c>
      <c r="GI345">
        <v>20.255127000000002</v>
      </c>
      <c r="GJ345">
        <v>40.077148000000001</v>
      </c>
      <c r="GK345">
        <v>48.963867</v>
      </c>
      <c r="GL345">
        <v>26.199707</v>
      </c>
      <c r="GM345">
        <v>24.286133</v>
      </c>
      <c r="GN345">
        <v>45.347656000000001</v>
      </c>
      <c r="GO345">
        <v>21.430420000000002</v>
      </c>
      <c r="GP345">
        <v>43.872559000000003</v>
      </c>
      <c r="GQ345">
        <v>2.170776</v>
      </c>
      <c r="GR345">
        <v>1.4218440000000001</v>
      </c>
      <c r="GS345">
        <v>1.5922700000000001</v>
      </c>
      <c r="GT345">
        <v>0.229902</v>
      </c>
      <c r="GU345">
        <v>0.332783</v>
      </c>
      <c r="GV345">
        <v>0.10360999999999999</v>
      </c>
      <c r="GW345">
        <v>0</v>
      </c>
      <c r="GX345">
        <v>6.9488999999999995E-2</v>
      </c>
      <c r="GY345">
        <v>0.17794399999999999</v>
      </c>
      <c r="GZ345">
        <v>0</v>
      </c>
      <c r="HA345">
        <v>0.14609</v>
      </c>
      <c r="HB345">
        <v>2.0804E-2</v>
      </c>
      <c r="HC345">
        <v>1.909424</v>
      </c>
      <c r="HD345">
        <v>36.082520000000002</v>
      </c>
      <c r="HE345">
        <v>477.26757800000001</v>
      </c>
      <c r="HF345">
        <v>24.762695000000001</v>
      </c>
      <c r="HG345">
        <v>113.95996100000001</v>
      </c>
      <c r="HH345">
        <v>31.691040000000001</v>
      </c>
      <c r="HI345">
        <v>1.7364649999999999</v>
      </c>
      <c r="HJ345">
        <v>0</v>
      </c>
      <c r="HK345">
        <v>-6.9075620000000004</v>
      </c>
      <c r="HL345">
        <v>15.32666</v>
      </c>
      <c r="HM345">
        <v>0</v>
      </c>
      <c r="HN345">
        <v>0</v>
      </c>
      <c r="HO345">
        <v>0</v>
      </c>
      <c r="HP345">
        <v>176.854004</v>
      </c>
      <c r="HQ345">
        <v>208.70117200000001</v>
      </c>
      <c r="HR345">
        <v>7.295776</v>
      </c>
      <c r="HS345">
        <v>9.2313229999999997</v>
      </c>
      <c r="HT345">
        <v>94.850098000000003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6743.1796880000002</v>
      </c>
      <c r="OM345">
        <v>0</v>
      </c>
      <c r="ON345">
        <v>0</v>
      </c>
      <c r="OO345">
        <v>0</v>
      </c>
      <c r="OP345">
        <v>18.497558999999999</v>
      </c>
      <c r="OQ345">
        <v>9567.4209620000001</v>
      </c>
    </row>
    <row r="346" spans="1:407" x14ac:dyDescent="0.2">
      <c r="A346" t="s">
        <v>358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-0.44447799999999998</v>
      </c>
      <c r="EZ346">
        <v>-2.7969210000000002</v>
      </c>
      <c r="FA346">
        <v>0</v>
      </c>
      <c r="FB346">
        <v>-0.81184400000000001</v>
      </c>
      <c r="FC346">
        <v>0</v>
      </c>
      <c r="FD346">
        <v>-2.2794720000000002</v>
      </c>
      <c r="FE346">
        <v>0</v>
      </c>
      <c r="FF346">
        <v>-9.8242189999999994</v>
      </c>
      <c r="FG346">
        <v>-23.050415000000001</v>
      </c>
      <c r="FH346">
        <v>-4.6759190000000004</v>
      </c>
      <c r="FI346">
        <v>0</v>
      </c>
      <c r="FJ346">
        <v>0</v>
      </c>
      <c r="FK346">
        <v>-1.7781999999999999E-2</v>
      </c>
      <c r="FL346">
        <v>0.64459200000000005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0.88597499999999996</v>
      </c>
      <c r="FT346">
        <v>4.7990999999999999E-2</v>
      </c>
      <c r="FU346">
        <v>0</v>
      </c>
      <c r="FV346">
        <v>14.177856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1.0983430000000001</v>
      </c>
      <c r="GE346">
        <v>21.090088000000002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1.460739</v>
      </c>
      <c r="HE346">
        <v>0</v>
      </c>
      <c r="HF346">
        <v>0</v>
      </c>
      <c r="HG346">
        <v>2.155872</v>
      </c>
      <c r="HH346">
        <v>0</v>
      </c>
      <c r="HI346">
        <v>0</v>
      </c>
      <c r="HJ346">
        <v>1.355175</v>
      </c>
      <c r="HK346">
        <v>-0.33428999999999998</v>
      </c>
      <c r="HL346">
        <v>0</v>
      </c>
      <c r="HM346">
        <v>0</v>
      </c>
      <c r="HN346">
        <v>5.6875530000000003</v>
      </c>
      <c r="HO346">
        <v>0</v>
      </c>
      <c r="HP346">
        <v>15.692383</v>
      </c>
      <c r="HQ346">
        <v>4.5274660000000004</v>
      </c>
      <c r="HR346">
        <v>5.5461270000000003</v>
      </c>
      <c r="HS346">
        <v>2.9895399999999999</v>
      </c>
      <c r="HT346">
        <v>446.117188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2612.9101559999999</v>
      </c>
      <c r="OM346">
        <v>0</v>
      </c>
      <c r="ON346">
        <v>0</v>
      </c>
      <c r="OO346">
        <v>0</v>
      </c>
      <c r="OP346">
        <v>0</v>
      </c>
      <c r="OQ346">
        <v>3092.1517060000001</v>
      </c>
    </row>
    <row r="347" spans="1:407" x14ac:dyDescent="0.2">
      <c r="A347" t="s">
        <v>359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-0.22969700000000001</v>
      </c>
      <c r="EY347">
        <v>-0.96876300000000004</v>
      </c>
      <c r="EZ347">
        <v>-6.1971439999999998</v>
      </c>
      <c r="FA347">
        <v>-11.750305000000001</v>
      </c>
      <c r="FB347">
        <v>-10.437561000000001</v>
      </c>
      <c r="FC347">
        <v>-0.23819599999999999</v>
      </c>
      <c r="FD347">
        <v>-1.1271169999999999</v>
      </c>
      <c r="FE347">
        <v>-2.8220139999999998</v>
      </c>
      <c r="FF347">
        <v>-6.9068759999999996</v>
      </c>
      <c r="FG347">
        <v>-3.5391689999999998</v>
      </c>
      <c r="FH347">
        <v>-2.1329349999999998</v>
      </c>
      <c r="FI347">
        <v>0</v>
      </c>
      <c r="FJ347">
        <v>1.045059</v>
      </c>
      <c r="FK347">
        <v>3.7989000000000002E-2</v>
      </c>
      <c r="FL347">
        <v>-3.1533199999999999</v>
      </c>
      <c r="FM347">
        <v>20.806395999999999</v>
      </c>
      <c r="FN347">
        <v>2.8658139999999999</v>
      </c>
      <c r="FO347">
        <v>0.90353399999999995</v>
      </c>
      <c r="FP347">
        <v>8.2771000000000008</v>
      </c>
      <c r="FQ347">
        <v>6.7647709999999996</v>
      </c>
      <c r="FR347">
        <v>0.40007799999999999</v>
      </c>
      <c r="FS347">
        <v>28.651489000000002</v>
      </c>
      <c r="FT347">
        <v>3.7296450000000001</v>
      </c>
      <c r="FU347">
        <v>3.6444700000000001</v>
      </c>
      <c r="FV347">
        <v>158.839844</v>
      </c>
      <c r="FW347">
        <v>63.609862999999997</v>
      </c>
      <c r="FX347">
        <v>1.283264</v>
      </c>
      <c r="FY347">
        <v>1.9954829999999999</v>
      </c>
      <c r="FZ347">
        <v>2.8086549999999999</v>
      </c>
      <c r="GA347">
        <v>12.912964000000001</v>
      </c>
      <c r="GB347">
        <v>93.620116999999993</v>
      </c>
      <c r="GC347">
        <v>2.2330320000000001</v>
      </c>
      <c r="GD347">
        <v>40.631836</v>
      </c>
      <c r="GE347">
        <v>23.549316000000001</v>
      </c>
      <c r="GF347">
        <v>212.39257799999999</v>
      </c>
      <c r="GG347">
        <v>13.238770000000001</v>
      </c>
      <c r="GH347">
        <v>7.342346</v>
      </c>
      <c r="GI347">
        <v>13.486328</v>
      </c>
      <c r="GJ347">
        <v>25.154297</v>
      </c>
      <c r="GK347">
        <v>78.112305000000006</v>
      </c>
      <c r="GL347">
        <v>58.524414</v>
      </c>
      <c r="GM347">
        <v>84.349609000000001</v>
      </c>
      <c r="GN347">
        <v>271.734375</v>
      </c>
      <c r="GO347">
        <v>44.008301000000003</v>
      </c>
      <c r="GP347">
        <v>67.239258000000007</v>
      </c>
      <c r="GQ347">
        <v>0.97582999999999998</v>
      </c>
      <c r="GR347">
        <v>0.63915999999999995</v>
      </c>
      <c r="GS347">
        <v>0.71576700000000004</v>
      </c>
      <c r="GT347">
        <v>0.103348</v>
      </c>
      <c r="GU347">
        <v>0.14959500000000001</v>
      </c>
      <c r="GV347">
        <v>4.6575999999999999E-2</v>
      </c>
      <c r="GW347">
        <v>0</v>
      </c>
      <c r="GX347">
        <v>3.1237000000000001E-2</v>
      </c>
      <c r="GY347">
        <v>7.9991000000000007E-2</v>
      </c>
      <c r="GZ347">
        <v>0</v>
      </c>
      <c r="HA347">
        <v>6.5671999999999994E-2</v>
      </c>
      <c r="HB347">
        <v>9.3519999999999992E-3</v>
      </c>
      <c r="HC347">
        <v>0</v>
      </c>
      <c r="HD347">
        <v>14.077147999999999</v>
      </c>
      <c r="HE347">
        <v>1395.6484379999999</v>
      </c>
      <c r="HF347">
        <v>281.18164100000001</v>
      </c>
      <c r="HG347">
        <v>72.240234000000001</v>
      </c>
      <c r="HH347">
        <v>80.992064999999997</v>
      </c>
      <c r="HI347">
        <v>2.8996580000000001</v>
      </c>
      <c r="HJ347">
        <v>1.242157</v>
      </c>
      <c r="HK347">
        <v>-20.573975000000001</v>
      </c>
      <c r="HL347">
        <v>5.8015140000000001</v>
      </c>
      <c r="HM347">
        <v>0.616089</v>
      </c>
      <c r="HN347">
        <v>2.6841430000000002</v>
      </c>
      <c r="HO347">
        <v>1.7196039999999999</v>
      </c>
      <c r="HP347">
        <v>55.893554999999999</v>
      </c>
      <c r="HQ347">
        <v>31.114502000000002</v>
      </c>
      <c r="HR347">
        <v>-2.409119</v>
      </c>
      <c r="HS347">
        <v>2.682617</v>
      </c>
      <c r="HT347">
        <v>9.9199219999999997</v>
      </c>
      <c r="HU347">
        <v>22.962157999999999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2000.3867190000001</v>
      </c>
      <c r="OM347">
        <v>0</v>
      </c>
      <c r="ON347">
        <v>0</v>
      </c>
      <c r="OO347">
        <v>0</v>
      </c>
      <c r="OP347">
        <v>0</v>
      </c>
      <c r="OQ347">
        <v>5266.5858019999996</v>
      </c>
    </row>
    <row r="348" spans="1:407" x14ac:dyDescent="0.2">
      <c r="A348" t="s">
        <v>360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-0.23252200000000001</v>
      </c>
      <c r="EY348">
        <v>-0.96301700000000001</v>
      </c>
      <c r="EZ348">
        <v>-3.2166139999999999</v>
      </c>
      <c r="FA348">
        <v>-3.6362459999999999</v>
      </c>
      <c r="FB348">
        <v>-1.0669</v>
      </c>
      <c r="FC348">
        <v>-0.27156799999999998</v>
      </c>
      <c r="FD348">
        <v>-0.42538500000000001</v>
      </c>
      <c r="FE348">
        <v>-0.219999</v>
      </c>
      <c r="FF348">
        <v>0</v>
      </c>
      <c r="FG348">
        <v>0</v>
      </c>
      <c r="FH348">
        <v>-0.75984600000000002</v>
      </c>
      <c r="FI348">
        <v>0</v>
      </c>
      <c r="FJ348">
        <v>4.0169999999999997E-3</v>
      </c>
      <c r="FK348">
        <v>0</v>
      </c>
      <c r="FL348">
        <v>3.2665709999999999</v>
      </c>
      <c r="FM348">
        <v>4.4440309999999998</v>
      </c>
      <c r="FN348">
        <v>0.58352700000000002</v>
      </c>
      <c r="FO348">
        <v>1.1976929999999999</v>
      </c>
      <c r="FP348">
        <v>0</v>
      </c>
      <c r="FQ348">
        <v>0</v>
      </c>
      <c r="FR348">
        <v>0</v>
      </c>
      <c r="FS348">
        <v>9.0329999999999994E-3</v>
      </c>
      <c r="FT348">
        <v>0</v>
      </c>
      <c r="FU348">
        <v>0</v>
      </c>
      <c r="FV348">
        <v>2.135742</v>
      </c>
      <c r="FW348">
        <v>11.604492</v>
      </c>
      <c r="FX348">
        <v>3.1183169999999998</v>
      </c>
      <c r="FY348">
        <v>0</v>
      </c>
      <c r="FZ348">
        <v>6.8219999999999999E-3</v>
      </c>
      <c r="GA348">
        <v>7.2490230000000002</v>
      </c>
      <c r="GB348">
        <v>0.427429</v>
      </c>
      <c r="GC348">
        <v>2.610474</v>
      </c>
      <c r="GD348">
        <v>10.987061000000001</v>
      </c>
      <c r="GE348">
        <v>7.3957519999999999</v>
      </c>
      <c r="GF348">
        <v>3.6355590000000002</v>
      </c>
      <c r="GG348">
        <v>131.28710899999999</v>
      </c>
      <c r="GH348">
        <v>3.475098</v>
      </c>
      <c r="GI348">
        <v>2.842651</v>
      </c>
      <c r="GJ348">
        <v>5.7043460000000001</v>
      </c>
      <c r="GK348">
        <v>26.695312999999999</v>
      </c>
      <c r="GL348">
        <v>4.2426760000000003</v>
      </c>
      <c r="GM348">
        <v>4.3111569999999997</v>
      </c>
      <c r="GN348">
        <v>25.382812000000001</v>
      </c>
      <c r="GO348">
        <v>6.013306</v>
      </c>
      <c r="GP348">
        <v>7.2739260000000003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1.2130999999999999E-2</v>
      </c>
      <c r="HD348">
        <v>35.646239999999999</v>
      </c>
      <c r="HE348">
        <v>1008.7265630000001</v>
      </c>
      <c r="HF348">
        <v>10.028076</v>
      </c>
      <c r="HG348">
        <v>30.756347999999999</v>
      </c>
      <c r="HH348">
        <v>0</v>
      </c>
      <c r="HI348">
        <v>2.5298999999999999E-2</v>
      </c>
      <c r="HJ348">
        <v>0.13090499999999999</v>
      </c>
      <c r="HK348">
        <v>2.2986599999999999</v>
      </c>
      <c r="HL348">
        <v>0</v>
      </c>
      <c r="HM348">
        <v>1.5082089999999999</v>
      </c>
      <c r="HN348">
        <v>0</v>
      </c>
      <c r="HO348">
        <v>0</v>
      </c>
      <c r="HP348">
        <v>10.992675999999999</v>
      </c>
      <c r="HQ348">
        <v>14.31781</v>
      </c>
      <c r="HR348">
        <v>1.8429260000000001</v>
      </c>
      <c r="HS348">
        <v>-7.9921879999999996</v>
      </c>
      <c r="HT348">
        <v>-10.224487</v>
      </c>
      <c r="HU348">
        <v>5.265625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607.50585899999999</v>
      </c>
      <c r="OM348">
        <v>0</v>
      </c>
      <c r="ON348">
        <v>0</v>
      </c>
      <c r="OO348">
        <v>0</v>
      </c>
      <c r="OP348">
        <v>0</v>
      </c>
      <c r="OQ348">
        <v>1975.952493</v>
      </c>
    </row>
    <row r="349" spans="1:407" x14ac:dyDescent="0.2">
      <c r="A349" t="s">
        <v>361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-0.120217</v>
      </c>
      <c r="EZ349">
        <v>0</v>
      </c>
      <c r="FA349">
        <v>-0.43941000000000002</v>
      </c>
      <c r="FB349">
        <v>-0.253861</v>
      </c>
      <c r="FC349">
        <v>0</v>
      </c>
      <c r="FD349">
        <v>-5.6358999999999999E-2</v>
      </c>
      <c r="FE349">
        <v>-0.108444</v>
      </c>
      <c r="FF349">
        <v>0</v>
      </c>
      <c r="FG349">
        <v>0</v>
      </c>
      <c r="FH349">
        <v>0</v>
      </c>
      <c r="FI349">
        <v>0</v>
      </c>
      <c r="FJ349">
        <v>5.0000000000000002E-5</v>
      </c>
      <c r="FK349">
        <v>0</v>
      </c>
      <c r="FL349">
        <v>0</v>
      </c>
      <c r="FM349">
        <v>20.262450999999999</v>
      </c>
      <c r="FN349">
        <v>2.6147459999999998</v>
      </c>
      <c r="FO349">
        <v>7.9299999999999998E-4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1.8460000000000001E-2</v>
      </c>
      <c r="GA349">
        <v>3.6806640000000002</v>
      </c>
      <c r="GB349">
        <v>0.214478</v>
      </c>
      <c r="GC349">
        <v>0</v>
      </c>
      <c r="GD349">
        <v>0</v>
      </c>
      <c r="GE349">
        <v>0</v>
      </c>
      <c r="GF349">
        <v>7.2537839999999996</v>
      </c>
      <c r="GG349">
        <v>0.12817400000000001</v>
      </c>
      <c r="GH349">
        <v>55.580078</v>
      </c>
      <c r="GI349">
        <v>0.453735</v>
      </c>
      <c r="GJ349">
        <v>101.597656</v>
      </c>
      <c r="GK349">
        <v>0.47729500000000002</v>
      </c>
      <c r="GL349">
        <v>1.0810550000000001</v>
      </c>
      <c r="GM349">
        <v>15</v>
      </c>
      <c r="GN349">
        <v>28.955078</v>
      </c>
      <c r="GO349">
        <v>0.11328100000000001</v>
      </c>
      <c r="GP349">
        <v>13.741211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0.11768000000000001</v>
      </c>
      <c r="HD349">
        <v>-0.22433500000000001</v>
      </c>
      <c r="HE349">
        <v>138.48535200000001</v>
      </c>
      <c r="HF349">
        <v>2.2095950000000002</v>
      </c>
      <c r="HG349">
        <v>-1.145111</v>
      </c>
      <c r="HH349">
        <v>0</v>
      </c>
      <c r="HI349">
        <v>0</v>
      </c>
      <c r="HJ349">
        <v>0</v>
      </c>
      <c r="HK349">
        <v>6.25E-2</v>
      </c>
      <c r="HL349">
        <v>0</v>
      </c>
      <c r="HM349">
        <v>0</v>
      </c>
      <c r="HN349">
        <v>0</v>
      </c>
      <c r="HO349">
        <v>0</v>
      </c>
      <c r="HP349">
        <v>-4.1138000000000001E-2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6.389977</v>
      </c>
      <c r="OM349">
        <v>0</v>
      </c>
      <c r="ON349">
        <v>0</v>
      </c>
      <c r="OO349">
        <v>0</v>
      </c>
      <c r="OP349">
        <v>0</v>
      </c>
      <c r="OQ349">
        <v>396.049217</v>
      </c>
    </row>
    <row r="350" spans="1:407" x14ac:dyDescent="0.2">
      <c r="A350" t="s">
        <v>362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3.5249999999999999E-3</v>
      </c>
      <c r="GA350">
        <v>0.114624</v>
      </c>
      <c r="GB350">
        <v>5.1818999999999997E-2</v>
      </c>
      <c r="GC350">
        <v>0</v>
      </c>
      <c r="GD350">
        <v>0.293518</v>
      </c>
      <c r="GE350">
        <v>9.7721000000000002E-2</v>
      </c>
      <c r="GF350">
        <v>4.9750999999999997E-2</v>
      </c>
      <c r="GG350">
        <v>0.19403100000000001</v>
      </c>
      <c r="GH350">
        <v>16.760985999999999</v>
      </c>
      <c r="GI350">
        <v>34.039062999999999</v>
      </c>
      <c r="GJ350">
        <v>31.398437999999999</v>
      </c>
      <c r="GK350">
        <v>46.616211</v>
      </c>
      <c r="GL350">
        <v>5.6933590000000001</v>
      </c>
      <c r="GM350">
        <v>10.481445000000001</v>
      </c>
      <c r="GN350">
        <v>24.648437999999999</v>
      </c>
      <c r="GO350">
        <v>2.6435550000000001</v>
      </c>
      <c r="GP350">
        <v>6.6713870000000002</v>
      </c>
      <c r="GQ350">
        <v>-2.3500000000000001E-3</v>
      </c>
      <c r="GR350">
        <v>-1.537E-3</v>
      </c>
      <c r="GS350">
        <v>-1.72E-3</v>
      </c>
      <c r="GT350">
        <v>-2.4800000000000001E-4</v>
      </c>
      <c r="GU350">
        <v>-3.6000000000000002E-4</v>
      </c>
      <c r="GV350">
        <v>-1.12E-4</v>
      </c>
      <c r="GW350">
        <v>0</v>
      </c>
      <c r="GX350">
        <v>-7.4999999999999993E-5</v>
      </c>
      <c r="GY350">
        <v>-1.93E-4</v>
      </c>
      <c r="GZ350">
        <v>0</v>
      </c>
      <c r="HA350">
        <v>-1.5799999999999999E-4</v>
      </c>
      <c r="HB350">
        <v>-2.1999999999999999E-5</v>
      </c>
      <c r="HC350">
        <v>1.2921999999999999E-2</v>
      </c>
      <c r="HD350">
        <v>7.6296390000000001</v>
      </c>
      <c r="HE350">
        <v>17.347656000000001</v>
      </c>
      <c r="HF350">
        <v>0</v>
      </c>
      <c r="HG350">
        <v>1.4645999999999999</v>
      </c>
      <c r="HH350">
        <v>0</v>
      </c>
      <c r="HI350">
        <v>1.486931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0.44110100000000002</v>
      </c>
      <c r="HQ350">
        <v>0</v>
      </c>
      <c r="HR350">
        <v>0</v>
      </c>
      <c r="HS350">
        <v>0</v>
      </c>
      <c r="HT350">
        <v>-6.9794159999999996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22.732482999999998</v>
      </c>
      <c r="OM350">
        <v>0</v>
      </c>
      <c r="ON350">
        <v>0</v>
      </c>
      <c r="OO350">
        <v>0</v>
      </c>
      <c r="OP350">
        <v>0</v>
      </c>
      <c r="OQ350">
        <v>223.88701</v>
      </c>
    </row>
    <row r="351" spans="1:407" x14ac:dyDescent="0.2">
      <c r="A351" t="s">
        <v>363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-0.198212</v>
      </c>
      <c r="EY351">
        <v>-0.82428900000000005</v>
      </c>
      <c r="EZ351">
        <v>-8.2103120000000001</v>
      </c>
      <c r="FA351">
        <v>-2.5644990000000001</v>
      </c>
      <c r="FB351">
        <v>-1.7242550000000001</v>
      </c>
      <c r="FC351">
        <v>-0.198381</v>
      </c>
      <c r="FD351">
        <v>-0.45119500000000001</v>
      </c>
      <c r="FE351">
        <v>-0.69859899999999997</v>
      </c>
      <c r="FF351">
        <v>-5.1143039999999997</v>
      </c>
      <c r="FG351">
        <v>-2.661575</v>
      </c>
      <c r="FH351">
        <v>-4.222626</v>
      </c>
      <c r="FI351">
        <v>0</v>
      </c>
      <c r="FJ351">
        <v>0.128944</v>
      </c>
      <c r="FK351">
        <v>0.23131399999999999</v>
      </c>
      <c r="FL351">
        <v>15.855347</v>
      </c>
      <c r="FM351">
        <v>15.704712000000001</v>
      </c>
      <c r="FN351">
        <v>2.0390320000000002</v>
      </c>
      <c r="FO351">
        <v>1.1414000000000001E-2</v>
      </c>
      <c r="FP351">
        <v>0.176842</v>
      </c>
      <c r="FQ351">
        <v>0.112747</v>
      </c>
      <c r="FR351">
        <v>8.8210000000000007E-3</v>
      </c>
      <c r="FS351">
        <v>1.8311000000000001E-2</v>
      </c>
      <c r="FT351">
        <v>3.39E-4</v>
      </c>
      <c r="FU351">
        <v>0</v>
      </c>
      <c r="FV351">
        <v>0.89453099999999997</v>
      </c>
      <c r="FW351">
        <v>1.938477</v>
      </c>
      <c r="FX351">
        <v>0</v>
      </c>
      <c r="FY351">
        <v>0</v>
      </c>
      <c r="FZ351">
        <v>5.9402000000000003E-2</v>
      </c>
      <c r="GA351">
        <v>104.83105500000001</v>
      </c>
      <c r="GB351">
        <v>2.713257</v>
      </c>
      <c r="GC351">
        <v>0.52712999999999999</v>
      </c>
      <c r="GD351">
        <v>34.099120999999997</v>
      </c>
      <c r="GE351">
        <v>14.357056</v>
      </c>
      <c r="GF351">
        <v>20.736816000000001</v>
      </c>
      <c r="GG351">
        <v>0.52624499999999996</v>
      </c>
      <c r="GH351">
        <v>18.164062999999999</v>
      </c>
      <c r="GI351">
        <v>3.396118</v>
      </c>
      <c r="GJ351">
        <v>171.996094</v>
      </c>
      <c r="GK351">
        <v>98.648437999999999</v>
      </c>
      <c r="GL351">
        <v>50.541992</v>
      </c>
      <c r="GM351">
        <v>210.03125</v>
      </c>
      <c r="GN351">
        <v>173.75</v>
      </c>
      <c r="GO351">
        <v>77.365234000000001</v>
      </c>
      <c r="GP351">
        <v>70.162109000000001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0.48188799999999998</v>
      </c>
      <c r="HD351">
        <v>11.667572</v>
      </c>
      <c r="HE351">
        <v>3384.375</v>
      </c>
      <c r="HF351">
        <v>129.492188</v>
      </c>
      <c r="HG351">
        <v>104.884766</v>
      </c>
      <c r="HH351">
        <v>25.349701</v>
      </c>
      <c r="HI351">
        <v>11.623016</v>
      </c>
      <c r="HJ351">
        <v>7.8061980000000002</v>
      </c>
      <c r="HK351">
        <v>5.2723389999999997</v>
      </c>
      <c r="HL351">
        <v>-0.741089</v>
      </c>
      <c r="HM351">
        <v>2.225403</v>
      </c>
      <c r="HN351">
        <v>3.1536559999999998</v>
      </c>
      <c r="HO351">
        <v>5.0476E-2</v>
      </c>
      <c r="HP351">
        <v>30.053222999999999</v>
      </c>
      <c r="HQ351">
        <v>24.133545000000002</v>
      </c>
      <c r="HR351">
        <v>5.6875</v>
      </c>
      <c r="HS351">
        <v>12.921326000000001</v>
      </c>
      <c r="HT351">
        <v>10.760315</v>
      </c>
      <c r="HU351">
        <v>53.684448000000003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1409.9580080000001</v>
      </c>
      <c r="OM351">
        <v>0</v>
      </c>
      <c r="ON351">
        <v>0</v>
      </c>
      <c r="OO351">
        <v>0</v>
      </c>
      <c r="OP351">
        <v>109.060547</v>
      </c>
      <c r="OQ351">
        <v>6404.0579889999999</v>
      </c>
    </row>
    <row r="352" spans="1:407" x14ac:dyDescent="0.2">
      <c r="A352" t="s">
        <v>364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-3.0160900000000002</v>
      </c>
      <c r="FB352">
        <v>-3.6526179999999999</v>
      </c>
      <c r="FC352">
        <v>-0.242344</v>
      </c>
      <c r="FD352">
        <v>-0.380689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1.5E-5</v>
      </c>
      <c r="FK352">
        <v>0</v>
      </c>
      <c r="FL352">
        <v>4.4656070000000003</v>
      </c>
      <c r="FM352">
        <v>0.81646700000000005</v>
      </c>
      <c r="FN352">
        <v>0.10694099999999999</v>
      </c>
      <c r="FO352">
        <v>0.16381299999999999</v>
      </c>
      <c r="FP352">
        <v>7.0881959999999999</v>
      </c>
      <c r="FQ352">
        <v>2.552559</v>
      </c>
      <c r="FR352">
        <v>3.2669999999999999E-3</v>
      </c>
      <c r="FS352">
        <v>5.8492889999999997</v>
      </c>
      <c r="FT352">
        <v>0</v>
      </c>
      <c r="FU352">
        <v>1.56E-4</v>
      </c>
      <c r="FV352">
        <v>11.974487</v>
      </c>
      <c r="FW352">
        <v>2.1084900000000002</v>
      </c>
      <c r="FX352">
        <v>4.4333499999999999</v>
      </c>
      <c r="FY352">
        <v>1.7357180000000001</v>
      </c>
      <c r="FZ352">
        <v>2.1984E-2</v>
      </c>
      <c r="GA352">
        <v>1.726318</v>
      </c>
      <c r="GB352">
        <v>18.409668</v>
      </c>
      <c r="GC352">
        <v>0</v>
      </c>
      <c r="GD352">
        <v>6.4088750000000001</v>
      </c>
      <c r="GE352">
        <v>0</v>
      </c>
      <c r="GF352">
        <v>1.5251920000000001</v>
      </c>
      <c r="GG352">
        <v>0.61308300000000004</v>
      </c>
      <c r="GH352">
        <v>1.4758150000000001</v>
      </c>
      <c r="GI352">
        <v>41.219237999999997</v>
      </c>
      <c r="GJ352">
        <v>10.421386999999999</v>
      </c>
      <c r="GK352">
        <v>855.84375</v>
      </c>
      <c r="GL352">
        <v>57.499023000000001</v>
      </c>
      <c r="GM352">
        <v>139.273438</v>
      </c>
      <c r="GN352">
        <v>52.294922</v>
      </c>
      <c r="GO352">
        <v>39.628906000000001</v>
      </c>
      <c r="GP352">
        <v>42.116211</v>
      </c>
      <c r="GQ352">
        <v>1.1153869999999999</v>
      </c>
      <c r="GR352">
        <v>0.73059099999999999</v>
      </c>
      <c r="GS352">
        <v>0.81814600000000004</v>
      </c>
      <c r="GT352">
        <v>0.11813</v>
      </c>
      <c r="GU352">
        <v>0.17099</v>
      </c>
      <c r="GV352">
        <v>5.3238000000000001E-2</v>
      </c>
      <c r="GW352">
        <v>0</v>
      </c>
      <c r="GX352">
        <v>3.5705000000000001E-2</v>
      </c>
      <c r="GY352">
        <v>9.1430999999999998E-2</v>
      </c>
      <c r="GZ352">
        <v>0</v>
      </c>
      <c r="HA352">
        <v>7.5065999999999994E-2</v>
      </c>
      <c r="HB352">
        <v>1.069E-2</v>
      </c>
      <c r="HC352">
        <v>1.27359</v>
      </c>
      <c r="HD352">
        <v>56.265137000000003</v>
      </c>
      <c r="HE352">
        <v>77.995116999999993</v>
      </c>
      <c r="HF352">
        <v>51.96875</v>
      </c>
      <c r="HG352">
        <v>41.347900000000003</v>
      </c>
      <c r="HH352">
        <v>0</v>
      </c>
      <c r="HI352">
        <v>0.95299500000000004</v>
      </c>
      <c r="HJ352">
        <v>0</v>
      </c>
      <c r="HK352">
        <v>-7.263916</v>
      </c>
      <c r="HL352">
        <v>116.898438</v>
      </c>
      <c r="HM352">
        <v>45.349854000000001</v>
      </c>
      <c r="HN352">
        <v>17.729492</v>
      </c>
      <c r="HO352">
        <v>5.2171630000000002</v>
      </c>
      <c r="HP352">
        <v>130.203125</v>
      </c>
      <c r="HQ352">
        <v>94.297852000000006</v>
      </c>
      <c r="HR352">
        <v>-190.06835899999999</v>
      </c>
      <c r="HS352">
        <v>137.42529300000001</v>
      </c>
      <c r="HT352">
        <v>73.680176000000003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4261.9570309999999</v>
      </c>
      <c r="OM352">
        <v>0</v>
      </c>
      <c r="ON352">
        <v>0</v>
      </c>
      <c r="OO352">
        <v>0</v>
      </c>
      <c r="OP352">
        <v>1411.4375</v>
      </c>
      <c r="OQ352">
        <v>7632.3709319999998</v>
      </c>
    </row>
    <row r="353" spans="1:407" x14ac:dyDescent="0.2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-0.61624900000000005</v>
      </c>
      <c r="EZ353">
        <v>-2.6947329999999998</v>
      </c>
      <c r="FA353">
        <v>-0.81822600000000001</v>
      </c>
      <c r="FB353">
        <v>-0.40547699999999998</v>
      </c>
      <c r="FC353">
        <v>-0.24062800000000001</v>
      </c>
      <c r="FD353">
        <v>-0.229514</v>
      </c>
      <c r="FE353">
        <v>-0.402001</v>
      </c>
      <c r="FF353">
        <v>-1.4647600000000001</v>
      </c>
      <c r="FG353">
        <v>-1.792084</v>
      </c>
      <c r="FH353">
        <v>-0.62645300000000004</v>
      </c>
      <c r="FI353">
        <v>0</v>
      </c>
      <c r="FJ353">
        <v>0.30027399999999999</v>
      </c>
      <c r="FK353">
        <v>7.7549999999999994E-2</v>
      </c>
      <c r="FL353">
        <v>31.660278000000002</v>
      </c>
      <c r="FM353">
        <v>0</v>
      </c>
      <c r="FN353">
        <v>0</v>
      </c>
      <c r="FO353">
        <v>1.2930299999999999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0.61651599999999995</v>
      </c>
      <c r="GB353">
        <v>0</v>
      </c>
      <c r="GC353">
        <v>0</v>
      </c>
      <c r="GD353">
        <v>0</v>
      </c>
      <c r="GE353">
        <v>0</v>
      </c>
      <c r="GF353">
        <v>0.51004000000000005</v>
      </c>
      <c r="GG353">
        <v>0.27317799999999998</v>
      </c>
      <c r="GH353">
        <v>8.5184329999999999</v>
      </c>
      <c r="GI353">
        <v>1.6131899999999999</v>
      </c>
      <c r="GJ353">
        <v>1.44574</v>
      </c>
      <c r="GK353">
        <v>4.8924560000000001</v>
      </c>
      <c r="GL353">
        <v>100.652344</v>
      </c>
      <c r="GM353">
        <v>51.753906000000001</v>
      </c>
      <c r="GN353">
        <v>151.816406</v>
      </c>
      <c r="GO353">
        <v>20.826172</v>
      </c>
      <c r="GP353">
        <v>7.7445069999999996</v>
      </c>
      <c r="GQ353">
        <v>0.38647500000000001</v>
      </c>
      <c r="GR353">
        <v>0.25313600000000003</v>
      </c>
      <c r="GS353">
        <v>0.28347800000000001</v>
      </c>
      <c r="GT353">
        <v>4.0931000000000002E-2</v>
      </c>
      <c r="GU353">
        <v>5.9246E-2</v>
      </c>
      <c r="GV353">
        <v>1.8446000000000001E-2</v>
      </c>
      <c r="GW353">
        <v>0</v>
      </c>
      <c r="GX353">
        <v>1.2371999999999999E-2</v>
      </c>
      <c r="GY353">
        <v>3.168E-2</v>
      </c>
      <c r="GZ353">
        <v>0</v>
      </c>
      <c r="HA353">
        <v>2.6009999999999998E-2</v>
      </c>
      <c r="HB353">
        <v>3.7039999999999998E-3</v>
      </c>
      <c r="HC353">
        <v>0</v>
      </c>
      <c r="HD353">
        <v>26.272644</v>
      </c>
      <c r="HE353">
        <v>940.16601600000001</v>
      </c>
      <c r="HF353">
        <v>15.480468999999999</v>
      </c>
      <c r="HG353">
        <v>50.159911999999998</v>
      </c>
      <c r="HH353">
        <v>77.764160000000004</v>
      </c>
      <c r="HI353">
        <v>5.1789249999999996</v>
      </c>
      <c r="HJ353">
        <v>1.2033309999999999</v>
      </c>
      <c r="HK353">
        <v>-24.112670999999999</v>
      </c>
      <c r="HL353">
        <v>50.298583999999998</v>
      </c>
      <c r="HM353">
        <v>17.606628000000001</v>
      </c>
      <c r="HN353">
        <v>0</v>
      </c>
      <c r="HO353">
        <v>6.0390009999999998</v>
      </c>
      <c r="HP353">
        <v>102.720215</v>
      </c>
      <c r="HQ353">
        <v>58.025329999999997</v>
      </c>
      <c r="HR353">
        <v>10.009033000000001</v>
      </c>
      <c r="HS353">
        <v>81.826049999999995</v>
      </c>
      <c r="HT353">
        <v>55.867310000000003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3102.609375</v>
      </c>
      <c r="OM353">
        <v>0</v>
      </c>
      <c r="ON353">
        <v>0</v>
      </c>
      <c r="OO353">
        <v>0</v>
      </c>
      <c r="OP353">
        <v>584.61718800000006</v>
      </c>
      <c r="OQ353">
        <v>5537.55087</v>
      </c>
    </row>
    <row r="354" spans="1:407" x14ac:dyDescent="0.2">
      <c r="A354" t="s">
        <v>366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-1.11355</v>
      </c>
      <c r="EY354">
        <v>-4.0765690000000001</v>
      </c>
      <c r="EZ354">
        <v>-18.424377</v>
      </c>
      <c r="FA354">
        <v>-9.0251009999999994</v>
      </c>
      <c r="FB354">
        <v>-12.496674000000001</v>
      </c>
      <c r="FC354">
        <v>-0.38808900000000002</v>
      </c>
      <c r="FD354">
        <v>-1.011063</v>
      </c>
      <c r="FE354">
        <v>-3.0320589999999998</v>
      </c>
      <c r="FF354">
        <v>-10.268799</v>
      </c>
      <c r="FG354">
        <v>-3.350784</v>
      </c>
      <c r="FH354">
        <v>-2.9847030000000001</v>
      </c>
      <c r="FI354">
        <v>0</v>
      </c>
      <c r="FJ354">
        <v>1.8933869999999999</v>
      </c>
      <c r="FK354">
        <v>0.105985</v>
      </c>
      <c r="FL354">
        <v>13.545044000000001</v>
      </c>
      <c r="FM354">
        <v>12.052490000000001</v>
      </c>
      <c r="FN354">
        <v>1.6508179999999999</v>
      </c>
      <c r="FO354">
        <v>3.8973390000000001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4.8863529999999997</v>
      </c>
      <c r="GE354">
        <v>0</v>
      </c>
      <c r="GF354">
        <v>16.574950999999999</v>
      </c>
      <c r="GG354">
        <v>-0.24548300000000001</v>
      </c>
      <c r="GH354">
        <v>27.607665999999998</v>
      </c>
      <c r="GI354">
        <v>8.7913820000000005</v>
      </c>
      <c r="GJ354">
        <v>6.5703129999999996</v>
      </c>
      <c r="GK354">
        <v>2.2984619999999998</v>
      </c>
      <c r="GL354">
        <v>15.676513999999999</v>
      </c>
      <c r="GM354">
        <v>250.953125</v>
      </c>
      <c r="GN354">
        <v>61.828125</v>
      </c>
      <c r="GO354">
        <v>50.160156000000001</v>
      </c>
      <c r="GP354">
        <v>11.892944</v>
      </c>
      <c r="GQ354">
        <v>0.30962400000000001</v>
      </c>
      <c r="GR354">
        <v>0.20280500000000001</v>
      </c>
      <c r="GS354">
        <v>0.22711200000000001</v>
      </c>
      <c r="GT354">
        <v>3.2792000000000002E-2</v>
      </c>
      <c r="GU354">
        <v>4.7466000000000001E-2</v>
      </c>
      <c r="GV354">
        <v>1.4777999999999999E-2</v>
      </c>
      <c r="GW354">
        <v>0</v>
      </c>
      <c r="GX354">
        <v>9.9120000000000007E-3</v>
      </c>
      <c r="GY354">
        <v>2.5381000000000001E-2</v>
      </c>
      <c r="GZ354">
        <v>0</v>
      </c>
      <c r="HA354">
        <v>2.0837000000000001E-2</v>
      </c>
      <c r="HB354">
        <v>2.967E-3</v>
      </c>
      <c r="HC354">
        <v>1.318451</v>
      </c>
      <c r="HD354">
        <v>159.05053699999999</v>
      </c>
      <c r="HE354">
        <v>608.43945299999996</v>
      </c>
      <c r="HF354">
        <v>32.291015999999999</v>
      </c>
      <c r="HG354">
        <v>26.792235999999999</v>
      </c>
      <c r="HH354">
        <v>0</v>
      </c>
      <c r="HI354">
        <v>6.219849</v>
      </c>
      <c r="HJ354">
        <v>0</v>
      </c>
      <c r="HK354">
        <v>-35.907349000000004</v>
      </c>
      <c r="HL354">
        <v>18.793030000000002</v>
      </c>
      <c r="HM354">
        <v>0</v>
      </c>
      <c r="HN354">
        <v>0</v>
      </c>
      <c r="HO354">
        <v>14.139526</v>
      </c>
      <c r="HP354">
        <v>195.152344</v>
      </c>
      <c r="HQ354">
        <v>0</v>
      </c>
      <c r="HR354">
        <v>-157.47753900000001</v>
      </c>
      <c r="HS354">
        <v>129.26831100000001</v>
      </c>
      <c r="HT354">
        <v>314.101563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7619.34375</v>
      </c>
      <c r="OM354">
        <v>0</v>
      </c>
      <c r="ON354">
        <v>0</v>
      </c>
      <c r="OO354">
        <v>0</v>
      </c>
      <c r="OP354">
        <v>3715.53125</v>
      </c>
      <c r="OQ354">
        <v>13071.917903</v>
      </c>
    </row>
    <row r="355" spans="1:407" x14ac:dyDescent="0.2">
      <c r="A355" t="s">
        <v>367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-0.12870200000000001</v>
      </c>
      <c r="EY355">
        <v>-0.55182399999999998</v>
      </c>
      <c r="EZ355">
        <v>-3.1444700000000001</v>
      </c>
      <c r="FA355">
        <v>-1.9955860000000001</v>
      </c>
      <c r="FB355">
        <v>-2.1765859999999999</v>
      </c>
      <c r="FC355">
        <v>-0.14610000000000001</v>
      </c>
      <c r="FD355">
        <v>-0.22151799999999999</v>
      </c>
      <c r="FE355">
        <v>-0.517625</v>
      </c>
      <c r="FF355">
        <v>-2.029633</v>
      </c>
      <c r="FG355">
        <v>0</v>
      </c>
      <c r="FH355">
        <v>0</v>
      </c>
      <c r="FI355">
        <v>0</v>
      </c>
      <c r="FJ355">
        <v>5.2528309999999996</v>
      </c>
      <c r="FK355">
        <v>9.9999999999999995E-7</v>
      </c>
      <c r="FL355">
        <v>14.452529999999999</v>
      </c>
      <c r="FM355">
        <v>13.060028000000001</v>
      </c>
      <c r="FN355">
        <v>1.608652</v>
      </c>
      <c r="FO355">
        <v>4.3611599999999999</v>
      </c>
      <c r="FP355">
        <v>0</v>
      </c>
      <c r="FQ355">
        <v>0</v>
      </c>
      <c r="FR355">
        <v>0</v>
      </c>
      <c r="FS355">
        <v>8.943695</v>
      </c>
      <c r="FT355">
        <v>0</v>
      </c>
      <c r="FU355">
        <v>0</v>
      </c>
      <c r="FV355">
        <v>17.063965</v>
      </c>
      <c r="FW355">
        <v>5.4413150000000003</v>
      </c>
      <c r="FX355">
        <v>0</v>
      </c>
      <c r="FY355">
        <v>0</v>
      </c>
      <c r="FZ355">
        <v>0</v>
      </c>
      <c r="GA355">
        <v>4.8746340000000004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4.546913</v>
      </c>
      <c r="GH355">
        <v>0</v>
      </c>
      <c r="GI355">
        <v>0</v>
      </c>
      <c r="GJ355">
        <v>0.951233</v>
      </c>
      <c r="GK355">
        <v>0</v>
      </c>
      <c r="GL355">
        <v>0</v>
      </c>
      <c r="GM355">
        <v>11.310912999999999</v>
      </c>
      <c r="GN355">
        <v>310.5625</v>
      </c>
      <c r="GO355">
        <v>10.935791</v>
      </c>
      <c r="GP355">
        <v>2.14473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82.669922</v>
      </c>
      <c r="HE355">
        <v>94.320068000000006</v>
      </c>
      <c r="HF355">
        <v>831.875</v>
      </c>
      <c r="HG355">
        <v>0</v>
      </c>
      <c r="HH355">
        <v>126.04626500000001</v>
      </c>
      <c r="HI355">
        <v>0</v>
      </c>
      <c r="HJ355">
        <v>0</v>
      </c>
      <c r="HK355">
        <v>-43.300293000000003</v>
      </c>
      <c r="HL355">
        <v>0</v>
      </c>
      <c r="HM355">
        <v>0</v>
      </c>
      <c r="HN355">
        <v>0</v>
      </c>
      <c r="HO355">
        <v>0</v>
      </c>
      <c r="HP355">
        <v>160.03637699999999</v>
      </c>
      <c r="HQ355">
        <v>190.62304700000001</v>
      </c>
      <c r="HR355">
        <v>15.219238000000001</v>
      </c>
      <c r="HS355">
        <v>11.043609999999999</v>
      </c>
      <c r="HT355">
        <v>38.183104999999998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7946.109375</v>
      </c>
      <c r="OM355">
        <v>0</v>
      </c>
      <c r="ON355">
        <v>0</v>
      </c>
      <c r="OO355">
        <v>0</v>
      </c>
      <c r="OP355">
        <v>7910.078125</v>
      </c>
      <c r="OQ355">
        <v>17767.502684999999</v>
      </c>
    </row>
    <row r="356" spans="1:407" x14ac:dyDescent="0.2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6.7000000000000002E-5</v>
      </c>
      <c r="FK356">
        <v>0</v>
      </c>
      <c r="FL356">
        <v>0</v>
      </c>
      <c r="FM356">
        <v>0</v>
      </c>
      <c r="FN356">
        <v>0</v>
      </c>
      <c r="FO356">
        <v>7.3239999999999998E-3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0.66717499999999996</v>
      </c>
      <c r="GL356">
        <v>-0.65631099999999998</v>
      </c>
      <c r="GM356">
        <v>5.8594E-2</v>
      </c>
      <c r="GN356">
        <v>0</v>
      </c>
      <c r="GO356">
        <v>27.742187999999999</v>
      </c>
      <c r="GP356">
        <v>0.57891800000000004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15.208572</v>
      </c>
      <c r="HE356">
        <v>0</v>
      </c>
      <c r="HF356">
        <v>0</v>
      </c>
      <c r="HG356">
        <v>0</v>
      </c>
      <c r="HH356">
        <v>2.3870849999999999</v>
      </c>
      <c r="HI356">
        <v>2.4399999999999999E-4</v>
      </c>
      <c r="HJ356">
        <v>3.2783199999999999</v>
      </c>
      <c r="HK356">
        <v>-1.015884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21.428557999999999</v>
      </c>
      <c r="HR356">
        <v>-60.296875</v>
      </c>
      <c r="HS356">
        <v>16.786498999999999</v>
      </c>
      <c r="HT356">
        <v>47.646729000000001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2227.3671880000002</v>
      </c>
      <c r="OM356">
        <v>0</v>
      </c>
      <c r="ON356">
        <v>0</v>
      </c>
      <c r="OO356">
        <v>0</v>
      </c>
      <c r="OP356">
        <v>154.171875</v>
      </c>
      <c r="OQ356">
        <v>2455.3602660000001</v>
      </c>
    </row>
    <row r="357" spans="1:407" x14ac:dyDescent="0.2">
      <c r="A357" t="s">
        <v>369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-7.0722999999999994E-2</v>
      </c>
      <c r="EY357">
        <v>-0.34170200000000001</v>
      </c>
      <c r="EZ357">
        <v>-1.475967</v>
      </c>
      <c r="FA357">
        <v>-1.419651</v>
      </c>
      <c r="FB357">
        <v>0</v>
      </c>
      <c r="FC357">
        <v>-0.22151399999999999</v>
      </c>
      <c r="FD357">
        <v>-0.12239999999999999</v>
      </c>
      <c r="FE357">
        <v>-0.51450200000000001</v>
      </c>
      <c r="FF357">
        <v>0</v>
      </c>
      <c r="FG357">
        <v>-0.624058</v>
      </c>
      <c r="FH357">
        <v>-1.090759</v>
      </c>
      <c r="FI357">
        <v>0</v>
      </c>
      <c r="FJ357">
        <v>-0.36968200000000001</v>
      </c>
      <c r="FK357">
        <v>-0.18826799999999999</v>
      </c>
      <c r="FL357">
        <v>18.624023000000001</v>
      </c>
      <c r="FM357">
        <v>0.14874299999999999</v>
      </c>
      <c r="FN357">
        <v>-0.10386099999999999</v>
      </c>
      <c r="FO357">
        <v>8.8618159999999992</v>
      </c>
      <c r="FP357">
        <v>0.49327500000000002</v>
      </c>
      <c r="FQ357">
        <v>8.831E-2</v>
      </c>
      <c r="FR357">
        <v>0</v>
      </c>
      <c r="FS357">
        <v>0</v>
      </c>
      <c r="FT357">
        <v>0</v>
      </c>
      <c r="FU357">
        <v>0</v>
      </c>
      <c r="FV357">
        <v>0.39631699999999997</v>
      </c>
      <c r="FW357">
        <v>0.541794</v>
      </c>
      <c r="FX357">
        <v>0.66290300000000002</v>
      </c>
      <c r="FY357">
        <v>1.273865</v>
      </c>
      <c r="FZ357">
        <v>1.1294999999999999E-2</v>
      </c>
      <c r="GA357">
        <v>12.93042</v>
      </c>
      <c r="GB357">
        <v>0.65623500000000001</v>
      </c>
      <c r="GC357">
        <v>0</v>
      </c>
      <c r="GD357">
        <v>8.4194340000000008</v>
      </c>
      <c r="GE357">
        <v>2.371918</v>
      </c>
      <c r="GF357">
        <v>10.735718</v>
      </c>
      <c r="GG357">
        <v>0.254944</v>
      </c>
      <c r="GH357">
        <v>51.010254000000003</v>
      </c>
      <c r="GI357">
        <v>15.794434000000001</v>
      </c>
      <c r="GJ357">
        <v>6.0810550000000001</v>
      </c>
      <c r="GK357">
        <v>2.7730100000000002</v>
      </c>
      <c r="GL357">
        <v>7.0141600000000004</v>
      </c>
      <c r="GM357">
        <v>28.628906000000001</v>
      </c>
      <c r="GN357">
        <v>65.506836000000007</v>
      </c>
      <c r="GO357">
        <v>41.380859000000001</v>
      </c>
      <c r="GP357">
        <v>91.917968999999999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-0.12446599999999999</v>
      </c>
      <c r="HD357">
        <v>13.221436000000001</v>
      </c>
      <c r="HE357">
        <v>270.101563</v>
      </c>
      <c r="HF357">
        <v>-18.481445000000001</v>
      </c>
      <c r="HG357">
        <v>71.434569999999994</v>
      </c>
      <c r="HH357">
        <v>6.4193420000000003</v>
      </c>
      <c r="HI357">
        <v>4.1951900000000002</v>
      </c>
      <c r="HJ357">
        <v>-1.7064440000000001</v>
      </c>
      <c r="HK357">
        <v>-24.369629</v>
      </c>
      <c r="HL357">
        <v>3.3815919999999999</v>
      </c>
      <c r="HM357">
        <v>-7.0789790000000004</v>
      </c>
      <c r="HN357">
        <v>-2.6081699999999999</v>
      </c>
      <c r="HO357">
        <v>7.2416989999999997</v>
      </c>
      <c r="HP357">
        <v>26.193359000000001</v>
      </c>
      <c r="HQ357">
        <v>121.736816</v>
      </c>
      <c r="HR357">
        <v>-76.795410000000004</v>
      </c>
      <c r="HS357">
        <v>151.52441400000001</v>
      </c>
      <c r="HT357">
        <v>-381.81054699999999</v>
      </c>
      <c r="HU357">
        <v>24.470825000000001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6100.53125</v>
      </c>
      <c r="OM357">
        <v>0</v>
      </c>
      <c r="ON357">
        <v>0</v>
      </c>
      <c r="OO357">
        <v>0</v>
      </c>
      <c r="OP357">
        <v>121.792969</v>
      </c>
      <c r="OQ357">
        <v>6779.3053389999995</v>
      </c>
    </row>
    <row r="358" spans="1:407" x14ac:dyDescent="0.2">
      <c r="A358" t="s">
        <v>370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7.1902999999999995E-2</v>
      </c>
      <c r="EY358">
        <v>0.300481</v>
      </c>
      <c r="EZ358">
        <v>1.0384249999999999</v>
      </c>
      <c r="FA358">
        <v>1.023201</v>
      </c>
      <c r="FB358">
        <v>1.140099</v>
      </c>
      <c r="FC358">
        <v>5.6913999999999999E-2</v>
      </c>
      <c r="FD358">
        <v>0.28005000000000002</v>
      </c>
      <c r="FE358">
        <v>0.55875399999999997</v>
      </c>
      <c r="FF358">
        <v>2.6891780000000001</v>
      </c>
      <c r="FG358">
        <v>4.6414030000000004</v>
      </c>
      <c r="FH358">
        <v>4.2784120000000003</v>
      </c>
      <c r="FI358">
        <v>0</v>
      </c>
      <c r="FJ358">
        <v>0.20300599999999999</v>
      </c>
      <c r="FK358">
        <v>0</v>
      </c>
      <c r="FL358">
        <v>5.6658020000000002</v>
      </c>
      <c r="FM358">
        <v>7.5659939999999999</v>
      </c>
      <c r="FN358">
        <v>4.7414399999999999</v>
      </c>
      <c r="FO358">
        <v>20.022461</v>
      </c>
      <c r="FP358">
        <v>6.6606899999999998</v>
      </c>
      <c r="FQ358">
        <v>4.5503999999999998</v>
      </c>
      <c r="FR358">
        <v>2.026688</v>
      </c>
      <c r="FS358">
        <v>5.490005</v>
      </c>
      <c r="FT358">
        <v>0.294875</v>
      </c>
      <c r="FU358">
        <v>0.761768</v>
      </c>
      <c r="FV358">
        <v>23.189575000000001</v>
      </c>
      <c r="FW358">
        <v>4.8433529999999996</v>
      </c>
      <c r="FX358">
        <v>9.4171750000000003</v>
      </c>
      <c r="FY358">
        <v>3.5381619999999998</v>
      </c>
      <c r="FZ358">
        <v>0.33560099999999998</v>
      </c>
      <c r="GA358">
        <v>13.594177</v>
      </c>
      <c r="GB358">
        <v>36.986572000000002</v>
      </c>
      <c r="GC358">
        <v>37.048949999999998</v>
      </c>
      <c r="GD358">
        <v>69.160645000000002</v>
      </c>
      <c r="GE358">
        <v>3.876846</v>
      </c>
      <c r="GF358">
        <v>19.51886</v>
      </c>
      <c r="GG358">
        <v>22.163451999999999</v>
      </c>
      <c r="GH358">
        <v>35.741576999999999</v>
      </c>
      <c r="GI358">
        <v>45.611572000000002</v>
      </c>
      <c r="GJ358">
        <v>21.979187</v>
      </c>
      <c r="GK358">
        <v>39.458008</v>
      </c>
      <c r="GL358">
        <v>9.2518309999999992</v>
      </c>
      <c r="GM358">
        <v>20.477173000000001</v>
      </c>
      <c r="GN358">
        <v>20.403870000000001</v>
      </c>
      <c r="GO358">
        <v>10.306609999999999</v>
      </c>
      <c r="GP358">
        <v>4.6433109999999997</v>
      </c>
      <c r="GQ358">
        <v>14.968871999999999</v>
      </c>
      <c r="GR358">
        <v>18.940978999999999</v>
      </c>
      <c r="GS358">
        <v>38.369506999999999</v>
      </c>
      <c r="GT358">
        <v>13.440308</v>
      </c>
      <c r="GU358">
        <v>4.0830840000000004</v>
      </c>
      <c r="GV358">
        <v>5.4026180000000004</v>
      </c>
      <c r="GW358">
        <v>0</v>
      </c>
      <c r="GX358">
        <v>1.283512</v>
      </c>
      <c r="GY358">
        <v>10.084198000000001</v>
      </c>
      <c r="GZ358">
        <v>0</v>
      </c>
      <c r="HA358">
        <v>1.6794199999999999</v>
      </c>
      <c r="HB358">
        <v>0.52040299999999995</v>
      </c>
      <c r="HC358">
        <v>5.5809939999999996</v>
      </c>
      <c r="HD358">
        <v>57.353760000000001</v>
      </c>
      <c r="HE358">
        <v>31.026610999999999</v>
      </c>
      <c r="HF358">
        <v>190.45361299999999</v>
      </c>
      <c r="HG358">
        <v>86.799316000000005</v>
      </c>
      <c r="HH358">
        <v>26.106688999999999</v>
      </c>
      <c r="HI358">
        <v>5.6626130000000003</v>
      </c>
      <c r="HJ358">
        <v>8.0659329999999994</v>
      </c>
      <c r="HK358">
        <v>14.312378000000001</v>
      </c>
      <c r="HL358">
        <v>13.686707</v>
      </c>
      <c r="HM358">
        <v>37.638550000000002</v>
      </c>
      <c r="HN358">
        <v>5.517487</v>
      </c>
      <c r="HO358">
        <v>38.596924000000001</v>
      </c>
      <c r="HP358">
        <v>29.018737999999999</v>
      </c>
      <c r="HQ358">
        <v>94.132812999999999</v>
      </c>
      <c r="HR358">
        <v>46.654907000000001</v>
      </c>
      <c r="HS358">
        <v>122.153564</v>
      </c>
      <c r="HT358">
        <v>92.148193000000006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794.453125</v>
      </c>
      <c r="OM358">
        <v>0</v>
      </c>
      <c r="ON358">
        <v>0</v>
      </c>
      <c r="OO358">
        <v>0</v>
      </c>
      <c r="OP358">
        <v>0</v>
      </c>
      <c r="OQ358">
        <v>2333.744275</v>
      </c>
    </row>
    <row r="359" spans="1:407" x14ac:dyDescent="0.2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6.7241999999999996E-2</v>
      </c>
      <c r="EY359">
        <v>0.28100399999999998</v>
      </c>
      <c r="EZ359">
        <v>0.97111700000000001</v>
      </c>
      <c r="FA359">
        <v>0.95687900000000004</v>
      </c>
      <c r="FB359">
        <v>1.0661959999999999</v>
      </c>
      <c r="FC359">
        <v>5.3225000000000001E-2</v>
      </c>
      <c r="FD359">
        <v>0.26189699999999999</v>
      </c>
      <c r="FE359">
        <v>0.52253499999999997</v>
      </c>
      <c r="FF359">
        <v>2.5148700000000002</v>
      </c>
      <c r="FG359">
        <v>4.3405459999999998</v>
      </c>
      <c r="FH359">
        <v>4.0010830000000004</v>
      </c>
      <c r="FI359">
        <v>0</v>
      </c>
      <c r="FJ359">
        <v>0.18984699999999999</v>
      </c>
      <c r="FK359">
        <v>0</v>
      </c>
      <c r="FL359">
        <v>5.2985530000000001</v>
      </c>
      <c r="FM359">
        <v>7.0755619999999997</v>
      </c>
      <c r="FN359">
        <v>4.4340970000000004</v>
      </c>
      <c r="FO359">
        <v>18.724609000000001</v>
      </c>
      <c r="FP359">
        <v>6.2289580000000004</v>
      </c>
      <c r="FQ359">
        <v>4.2554470000000002</v>
      </c>
      <c r="FR359">
        <v>1.895321</v>
      </c>
      <c r="FS359">
        <v>5.1341400000000004</v>
      </c>
      <c r="FT359">
        <v>0.27576099999999998</v>
      </c>
      <c r="FU359">
        <v>0.712391</v>
      </c>
      <c r="FV359">
        <v>21.686401</v>
      </c>
      <c r="FW359">
        <v>4.5294040000000004</v>
      </c>
      <c r="FX359">
        <v>8.8067630000000001</v>
      </c>
      <c r="FY359">
        <v>3.3088229999999998</v>
      </c>
      <c r="FZ359">
        <v>0.31384699999999999</v>
      </c>
      <c r="GA359">
        <v>12.713013</v>
      </c>
      <c r="GB359">
        <v>34.589111000000003</v>
      </c>
      <c r="GC359">
        <v>34.647461</v>
      </c>
      <c r="GD359">
        <v>64.677734000000001</v>
      </c>
      <c r="GE359">
        <v>3.6255489999999999</v>
      </c>
      <c r="GF359">
        <v>18.253661999999998</v>
      </c>
      <c r="GG359">
        <v>20.726807000000001</v>
      </c>
      <c r="GH359">
        <v>33.424926999999997</v>
      </c>
      <c r="GI359">
        <v>42.655028999999999</v>
      </c>
      <c r="GJ359">
        <v>20.554504000000001</v>
      </c>
      <c r="GK359">
        <v>36.900269000000002</v>
      </c>
      <c r="GL359">
        <v>8.6521299999999997</v>
      </c>
      <c r="GM359">
        <v>19.149840999999999</v>
      </c>
      <c r="GN359">
        <v>19.081299000000001</v>
      </c>
      <c r="GO359">
        <v>9.6385500000000004</v>
      </c>
      <c r="GP359">
        <v>4.342346</v>
      </c>
      <c r="GQ359">
        <v>13.998595999999999</v>
      </c>
      <c r="GR359">
        <v>17.713196</v>
      </c>
      <c r="GS359">
        <v>35.882446000000002</v>
      </c>
      <c r="GT359">
        <v>12.569091999999999</v>
      </c>
      <c r="GU359">
        <v>3.8184200000000001</v>
      </c>
      <c r="GV359">
        <v>5.0524290000000001</v>
      </c>
      <c r="GW359">
        <v>0</v>
      </c>
      <c r="GX359">
        <v>1.2003140000000001</v>
      </c>
      <c r="GY359">
        <v>9.4305420000000009</v>
      </c>
      <c r="GZ359">
        <v>0</v>
      </c>
      <c r="HA359">
        <v>1.570557</v>
      </c>
      <c r="HB359">
        <v>0.48666999999999999</v>
      </c>
      <c r="HC359">
        <v>5.2192379999999998</v>
      </c>
      <c r="HD359">
        <v>53.635986000000003</v>
      </c>
      <c r="HE359">
        <v>29.015502999999999</v>
      </c>
      <c r="HF359">
        <v>178.10888700000001</v>
      </c>
      <c r="HG359">
        <v>81.173096000000001</v>
      </c>
      <c r="HH359">
        <v>24.414490000000001</v>
      </c>
      <c r="HI359">
        <v>5.2955629999999996</v>
      </c>
      <c r="HJ359">
        <v>7.5431059999999999</v>
      </c>
      <c r="HK359">
        <v>13.384644</v>
      </c>
      <c r="HL359">
        <v>12.799530000000001</v>
      </c>
      <c r="HM359">
        <v>35.198853</v>
      </c>
      <c r="HN359">
        <v>5.1598360000000003</v>
      </c>
      <c r="HO359">
        <v>36.095092999999999</v>
      </c>
      <c r="HP359">
        <v>27.137756</v>
      </c>
      <c r="HQ359">
        <v>88.03125</v>
      </c>
      <c r="HR359">
        <v>43.630737000000003</v>
      </c>
      <c r="HS359">
        <v>114.235596</v>
      </c>
      <c r="HT359">
        <v>86.175292999999996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742.95703100000003</v>
      </c>
      <c r="OM359">
        <v>0</v>
      </c>
      <c r="ON359">
        <v>0</v>
      </c>
      <c r="OO359">
        <v>0</v>
      </c>
      <c r="OP359">
        <v>0</v>
      </c>
      <c r="OQ359">
        <v>2182.472499</v>
      </c>
    </row>
    <row r="360" spans="1:407" x14ac:dyDescent="0.2">
      <c r="A360" t="s">
        <v>372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0.143479</v>
      </c>
      <c r="EY360">
        <v>0.59959799999999996</v>
      </c>
      <c r="EZ360">
        <v>2.0721440000000002</v>
      </c>
      <c r="FA360">
        <v>2.041763</v>
      </c>
      <c r="FB360">
        <v>2.2750240000000002</v>
      </c>
      <c r="FC360">
        <v>0.11357</v>
      </c>
      <c r="FD360">
        <v>0.55883000000000005</v>
      </c>
      <c r="FE360">
        <v>1.1149709999999999</v>
      </c>
      <c r="FF360">
        <v>5.3661649999999996</v>
      </c>
      <c r="FG360">
        <v>9.261749</v>
      </c>
      <c r="FH360">
        <v>8.5374149999999993</v>
      </c>
      <c r="FI360">
        <v>0</v>
      </c>
      <c r="FJ360">
        <v>0.40509200000000001</v>
      </c>
      <c r="FK360">
        <v>0</v>
      </c>
      <c r="FL360">
        <v>11.305908000000001</v>
      </c>
      <c r="FM360">
        <v>15.097656000000001</v>
      </c>
      <c r="FN360">
        <v>9.4613650000000007</v>
      </c>
      <c r="FO360">
        <v>39.954101999999999</v>
      </c>
      <c r="FP360">
        <v>13.291168000000001</v>
      </c>
      <c r="FQ360">
        <v>9.0801700000000007</v>
      </c>
      <c r="FR360">
        <v>4.0441890000000003</v>
      </c>
      <c r="FS360">
        <v>10.955109</v>
      </c>
      <c r="FT360">
        <v>0.58841100000000002</v>
      </c>
      <c r="FU360">
        <v>1.520081</v>
      </c>
      <c r="FV360">
        <v>46.273926000000003</v>
      </c>
      <c r="FW360">
        <v>9.6647339999999993</v>
      </c>
      <c r="FX360">
        <v>18.791626000000001</v>
      </c>
      <c r="FY360">
        <v>7.0602720000000003</v>
      </c>
      <c r="FZ360">
        <v>0.669678</v>
      </c>
      <c r="GA360">
        <v>27.126709000000002</v>
      </c>
      <c r="GB360">
        <v>73.805419999999998</v>
      </c>
      <c r="GC360">
        <v>73.929931999999994</v>
      </c>
      <c r="GD360">
        <v>138.007813</v>
      </c>
      <c r="GE360">
        <v>7.7361149999999999</v>
      </c>
      <c r="GF360">
        <v>38.949218999999999</v>
      </c>
      <c r="GG360">
        <v>44.226317999999999</v>
      </c>
      <c r="GH360">
        <v>71.321044999999998</v>
      </c>
      <c r="GI360">
        <v>91.016113000000004</v>
      </c>
      <c r="GJ360">
        <v>43.858643000000001</v>
      </c>
      <c r="GK360">
        <v>78.737060999999997</v>
      </c>
      <c r="GL360">
        <v>18.461731</v>
      </c>
      <c r="GM360">
        <v>40.861449999999998</v>
      </c>
      <c r="GN360">
        <v>40.715088000000002</v>
      </c>
      <c r="GO360">
        <v>20.566466999999999</v>
      </c>
      <c r="GP360">
        <v>9.2655639999999995</v>
      </c>
      <c r="GQ360">
        <v>29.869872999999998</v>
      </c>
      <c r="GR360">
        <v>37.796021000000003</v>
      </c>
      <c r="GS360">
        <v>76.564941000000005</v>
      </c>
      <c r="GT360">
        <v>26.819701999999999</v>
      </c>
      <c r="GU360">
        <v>8.1476439999999997</v>
      </c>
      <c r="GV360">
        <v>10.780730999999999</v>
      </c>
      <c r="GW360">
        <v>0</v>
      </c>
      <c r="GX360">
        <v>2.5612029999999999</v>
      </c>
      <c r="GY360">
        <v>20.122681</v>
      </c>
      <c r="GZ360">
        <v>0</v>
      </c>
      <c r="HA360">
        <v>3.3512270000000002</v>
      </c>
      <c r="HB360">
        <v>1.0384450000000001</v>
      </c>
      <c r="HC360">
        <v>11.136687999999999</v>
      </c>
      <c r="HD360">
        <v>114.447266</v>
      </c>
      <c r="HE360">
        <v>61.912475999999998</v>
      </c>
      <c r="HF360">
        <v>380.04394500000001</v>
      </c>
      <c r="HG360">
        <v>173.20507799999999</v>
      </c>
      <c r="HH360">
        <v>52.094971000000001</v>
      </c>
      <c r="HI360">
        <v>11.299561000000001</v>
      </c>
      <c r="HJ360">
        <v>16.095275999999998</v>
      </c>
      <c r="HK360">
        <v>28.559813999999999</v>
      </c>
      <c r="HL360">
        <v>27.311278999999999</v>
      </c>
      <c r="HM360">
        <v>75.106444999999994</v>
      </c>
      <c r="HN360">
        <v>11.009918000000001</v>
      </c>
      <c r="HO360">
        <v>77.018799000000001</v>
      </c>
      <c r="HP360">
        <v>57.905762000000003</v>
      </c>
      <c r="HQ360">
        <v>187.83886699999999</v>
      </c>
      <c r="HR360">
        <v>93.098145000000002</v>
      </c>
      <c r="HS360">
        <v>243.75292999999999</v>
      </c>
      <c r="HT360">
        <v>183.87841800000001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1585.3046879999999</v>
      </c>
      <c r="OM360">
        <v>0</v>
      </c>
      <c r="ON360">
        <v>0</v>
      </c>
      <c r="OO360">
        <v>0</v>
      </c>
      <c r="OP360">
        <v>0</v>
      </c>
      <c r="OQ360">
        <v>4656.9056739999996</v>
      </c>
    </row>
    <row r="361" spans="1:407" x14ac:dyDescent="0.2">
      <c r="A361" t="s">
        <v>373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3.6970999999999997E-2</v>
      </c>
      <c r="EY361">
        <v>0.154503</v>
      </c>
      <c r="EZ361">
        <v>0.533945</v>
      </c>
      <c r="FA361">
        <v>0.526115</v>
      </c>
      <c r="FB361">
        <v>0.58622200000000002</v>
      </c>
      <c r="FC361">
        <v>2.9263999999999998E-2</v>
      </c>
      <c r="FD361">
        <v>0.14399799999999999</v>
      </c>
      <c r="FE361">
        <v>0.28730299999999998</v>
      </c>
      <c r="FF361">
        <v>1.382736</v>
      </c>
      <c r="FG361">
        <v>2.3865430000000001</v>
      </c>
      <c r="FH361">
        <v>2.1998980000000001</v>
      </c>
      <c r="FI361">
        <v>0</v>
      </c>
      <c r="FJ361">
        <v>0.104383</v>
      </c>
      <c r="FK361">
        <v>0</v>
      </c>
      <c r="FL361">
        <v>2.9132769999999999</v>
      </c>
      <c r="FM361">
        <v>3.8903270000000001</v>
      </c>
      <c r="FN361">
        <v>2.4379810000000002</v>
      </c>
      <c r="FO361">
        <v>10.295258</v>
      </c>
      <c r="FP361">
        <v>3.4248349999999999</v>
      </c>
      <c r="FQ361">
        <v>2.3397519999999998</v>
      </c>
      <c r="FR361">
        <v>1.042095</v>
      </c>
      <c r="FS361">
        <v>2.8228840000000002</v>
      </c>
      <c r="FT361">
        <v>0.15162</v>
      </c>
      <c r="FU361">
        <v>0.39168999999999998</v>
      </c>
      <c r="FV361">
        <v>11.923736999999999</v>
      </c>
      <c r="FW361">
        <v>2.4903789999999999</v>
      </c>
      <c r="FX361">
        <v>4.8421779999999996</v>
      </c>
      <c r="FY361">
        <v>1.819275</v>
      </c>
      <c r="FZ361">
        <v>0.17256099999999999</v>
      </c>
      <c r="GA361">
        <v>6.9899440000000004</v>
      </c>
      <c r="GB361">
        <v>19.017944</v>
      </c>
      <c r="GC361">
        <v>19.050049000000001</v>
      </c>
      <c r="GD361">
        <v>35.561400999999996</v>
      </c>
      <c r="GE361">
        <v>1.99342</v>
      </c>
      <c r="GF361">
        <v>10.036315999999999</v>
      </c>
      <c r="GG361">
        <v>11.396118</v>
      </c>
      <c r="GH361">
        <v>18.377808000000002</v>
      </c>
      <c r="GI361">
        <v>23.452819999999999</v>
      </c>
      <c r="GJ361">
        <v>11.301392</v>
      </c>
      <c r="GK361">
        <v>20.288757</v>
      </c>
      <c r="GL361">
        <v>4.7571719999999997</v>
      </c>
      <c r="GM361">
        <v>10.529083</v>
      </c>
      <c r="GN361">
        <v>10.491364000000001</v>
      </c>
      <c r="GO361">
        <v>5.2995150000000004</v>
      </c>
      <c r="GP361">
        <v>2.387527</v>
      </c>
      <c r="GQ361">
        <v>7.696777</v>
      </c>
      <c r="GR361">
        <v>9.7391660000000009</v>
      </c>
      <c r="GS361">
        <v>19.729064999999999</v>
      </c>
      <c r="GT361">
        <v>6.9108280000000004</v>
      </c>
      <c r="GU361">
        <v>2.0994640000000002</v>
      </c>
      <c r="GV361">
        <v>2.777946</v>
      </c>
      <c r="GW361">
        <v>0</v>
      </c>
      <c r="GX361">
        <v>0.659964</v>
      </c>
      <c r="GY361">
        <v>5.1851500000000001</v>
      </c>
      <c r="GZ361">
        <v>0</v>
      </c>
      <c r="HA361">
        <v>0.863533</v>
      </c>
      <c r="HB361">
        <v>0.26758399999999999</v>
      </c>
      <c r="HC361">
        <v>2.8696670000000002</v>
      </c>
      <c r="HD361">
        <v>29.490479000000001</v>
      </c>
      <c r="HE361">
        <v>15.953461000000001</v>
      </c>
      <c r="HF361">
        <v>97.928711000000007</v>
      </c>
      <c r="HG361">
        <v>44.630980999999998</v>
      </c>
      <c r="HH361">
        <v>13.423676</v>
      </c>
      <c r="HI361">
        <v>2.9116360000000001</v>
      </c>
      <c r="HJ361">
        <v>4.1473849999999999</v>
      </c>
      <c r="HK361">
        <v>7.3592219999999999</v>
      </c>
      <c r="HL361">
        <v>7.0375059999999996</v>
      </c>
      <c r="HM361">
        <v>19.353210000000001</v>
      </c>
      <c r="HN361">
        <v>2.8370060000000001</v>
      </c>
      <c r="HO361">
        <v>19.846008000000001</v>
      </c>
      <c r="HP361">
        <v>14.921021</v>
      </c>
      <c r="HQ361">
        <v>48.401854999999998</v>
      </c>
      <c r="HR361">
        <v>23.989258</v>
      </c>
      <c r="HS361">
        <v>62.809570000000001</v>
      </c>
      <c r="HT361">
        <v>47.381348000000003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408.49707000000001</v>
      </c>
      <c r="OM361">
        <v>0</v>
      </c>
      <c r="ON361">
        <v>0</v>
      </c>
      <c r="OO361">
        <v>0</v>
      </c>
      <c r="OP361">
        <v>0</v>
      </c>
      <c r="OQ361">
        <v>1199.978908</v>
      </c>
    </row>
    <row r="362" spans="1:407" x14ac:dyDescent="0.2">
      <c r="A362" t="s">
        <v>374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1.9123999999999999E-2</v>
      </c>
      <c r="EY362">
        <v>7.9919000000000004E-2</v>
      </c>
      <c r="EZ362">
        <v>0.27619199999999999</v>
      </c>
      <c r="FA362">
        <v>0.272142</v>
      </c>
      <c r="FB362">
        <v>0.30323299999999997</v>
      </c>
      <c r="FC362">
        <v>1.5138E-2</v>
      </c>
      <c r="FD362">
        <v>7.4484999999999996E-2</v>
      </c>
      <c r="FE362">
        <v>0.14861199999999999</v>
      </c>
      <c r="FF362">
        <v>0.71524399999999999</v>
      </c>
      <c r="FG362">
        <v>1.2344820000000001</v>
      </c>
      <c r="FH362">
        <v>1.1379360000000001</v>
      </c>
      <c r="FI362">
        <v>0</v>
      </c>
      <c r="FJ362">
        <v>5.3994E-2</v>
      </c>
      <c r="FK362">
        <v>0</v>
      </c>
      <c r="FL362">
        <v>1.5069429999999999</v>
      </c>
      <c r="FM362">
        <v>2.012337</v>
      </c>
      <c r="FN362">
        <v>1.2610859999999999</v>
      </c>
      <c r="FO362">
        <v>5.3253940000000002</v>
      </c>
      <c r="FP362">
        <v>1.7715529999999999</v>
      </c>
      <c r="FQ362">
        <v>1.2102740000000001</v>
      </c>
      <c r="FR362">
        <v>0.53904200000000002</v>
      </c>
      <c r="FS362">
        <v>1.4601820000000001</v>
      </c>
      <c r="FT362">
        <v>7.8427999999999998E-2</v>
      </c>
      <c r="FU362">
        <v>0.20260900000000001</v>
      </c>
      <c r="FV362">
        <v>6.1677549999999997</v>
      </c>
      <c r="FW362">
        <v>1.2881929999999999</v>
      </c>
      <c r="FX362">
        <v>2.5047000000000001</v>
      </c>
      <c r="FY362">
        <v>0.94105000000000005</v>
      </c>
      <c r="FZ362">
        <v>8.9260000000000006E-2</v>
      </c>
      <c r="GA362">
        <v>3.6156619999999999</v>
      </c>
      <c r="GB362">
        <v>9.8373720000000002</v>
      </c>
      <c r="GC362">
        <v>9.8539729999999999</v>
      </c>
      <c r="GD362">
        <v>18.394774999999999</v>
      </c>
      <c r="GE362">
        <v>1.0311319999999999</v>
      </c>
      <c r="GF362">
        <v>5.191452</v>
      </c>
      <c r="GG362">
        <v>5.8948359999999997</v>
      </c>
      <c r="GH362">
        <v>9.5062560000000005</v>
      </c>
      <c r="GI362">
        <v>12.131347999999999</v>
      </c>
      <c r="GJ362">
        <v>5.8458249999999996</v>
      </c>
      <c r="GK362">
        <v>10.49469</v>
      </c>
      <c r="GL362">
        <v>2.4607239999999999</v>
      </c>
      <c r="GM362">
        <v>5.4463350000000004</v>
      </c>
      <c r="GN362">
        <v>5.4268340000000004</v>
      </c>
      <c r="GO362">
        <v>2.7412640000000001</v>
      </c>
      <c r="GP362">
        <v>1.2349889999999999</v>
      </c>
      <c r="GQ362">
        <v>3.981293</v>
      </c>
      <c r="GR362">
        <v>5.03775</v>
      </c>
      <c r="GS362">
        <v>10.2052</v>
      </c>
      <c r="GT362">
        <v>3.574738</v>
      </c>
      <c r="GU362">
        <v>1.0859829999999999</v>
      </c>
      <c r="GV362">
        <v>1.436939</v>
      </c>
      <c r="GW362">
        <v>0</v>
      </c>
      <c r="GX362">
        <v>0.34137699999999999</v>
      </c>
      <c r="GY362">
        <v>2.6821060000000001</v>
      </c>
      <c r="GZ362">
        <v>0</v>
      </c>
      <c r="HA362">
        <v>0.44667800000000002</v>
      </c>
      <c r="HB362">
        <v>0.13841200000000001</v>
      </c>
      <c r="HC362">
        <v>1.484386</v>
      </c>
      <c r="HD362">
        <v>15.254455999999999</v>
      </c>
      <c r="HE362">
        <v>8.2521970000000007</v>
      </c>
      <c r="HF362">
        <v>50.655273000000001</v>
      </c>
      <c r="HG362">
        <v>23.086120999999999</v>
      </c>
      <c r="HH362">
        <v>6.9436340000000003</v>
      </c>
      <c r="HI362">
        <v>1.506092</v>
      </c>
      <c r="HJ362">
        <v>2.1453090000000001</v>
      </c>
      <c r="HK362">
        <v>3.806686</v>
      </c>
      <c r="HL362">
        <v>3.6402589999999999</v>
      </c>
      <c r="HM362">
        <v>10.010773</v>
      </c>
      <c r="HN362">
        <v>1.4674910000000001</v>
      </c>
      <c r="HO362">
        <v>10.265686000000001</v>
      </c>
      <c r="HP362">
        <v>7.71814</v>
      </c>
      <c r="HQ362">
        <v>25.036621</v>
      </c>
      <c r="HR362">
        <v>12.408844</v>
      </c>
      <c r="HS362">
        <v>32.489319000000002</v>
      </c>
      <c r="HT362">
        <v>24.508789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211.30175800000001</v>
      </c>
      <c r="OM362">
        <v>0</v>
      </c>
      <c r="ON362">
        <v>0</v>
      </c>
      <c r="OO362">
        <v>0</v>
      </c>
      <c r="OP362">
        <v>0</v>
      </c>
      <c r="OQ362">
        <v>620.70908399999996</v>
      </c>
    </row>
    <row r="363" spans="1:407" x14ac:dyDescent="0.2">
      <c r="A363" t="s">
        <v>375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2.01E-2</v>
      </c>
      <c r="EY363">
        <v>8.3999000000000004E-2</v>
      </c>
      <c r="EZ363">
        <v>0.29028999999999999</v>
      </c>
      <c r="FA363">
        <v>0.28603400000000001</v>
      </c>
      <c r="FB363">
        <v>0.318712</v>
      </c>
      <c r="FC363">
        <v>1.5910000000000001E-2</v>
      </c>
      <c r="FD363">
        <v>7.8286999999999995E-2</v>
      </c>
      <c r="FE363">
        <v>0.156199</v>
      </c>
      <c r="FF363">
        <v>0.75175499999999995</v>
      </c>
      <c r="FG363">
        <v>1.2974969999999999</v>
      </c>
      <c r="FH363">
        <v>1.1960219999999999</v>
      </c>
      <c r="FI363">
        <v>0</v>
      </c>
      <c r="FJ363">
        <v>5.6750000000000002E-2</v>
      </c>
      <c r="FK363">
        <v>0</v>
      </c>
      <c r="FL363">
        <v>1.583866</v>
      </c>
      <c r="FM363">
        <v>2.115059</v>
      </c>
      <c r="FN363">
        <v>1.3254589999999999</v>
      </c>
      <c r="FO363">
        <v>5.5972439999999999</v>
      </c>
      <c r="FP363">
        <v>1.8619840000000001</v>
      </c>
      <c r="FQ363">
        <v>1.272057</v>
      </c>
      <c r="FR363">
        <v>0.56655699999999998</v>
      </c>
      <c r="FS363">
        <v>1.534721</v>
      </c>
      <c r="FT363">
        <v>8.2432000000000005E-2</v>
      </c>
      <c r="FU363">
        <v>0.212951</v>
      </c>
      <c r="FV363">
        <v>6.4825900000000001</v>
      </c>
      <c r="FW363">
        <v>1.3539509999999999</v>
      </c>
      <c r="FX363">
        <v>2.6325530000000001</v>
      </c>
      <c r="FY363">
        <v>0.98908600000000002</v>
      </c>
      <c r="FZ363">
        <v>9.3816999999999998E-2</v>
      </c>
      <c r="GA363">
        <v>3.800224</v>
      </c>
      <c r="GB363">
        <v>10.339508</v>
      </c>
      <c r="GC363">
        <v>10.356964</v>
      </c>
      <c r="GD363">
        <v>19.333739999999999</v>
      </c>
      <c r="GE363">
        <v>1.083763</v>
      </c>
      <c r="GF363">
        <v>5.456467</v>
      </c>
      <c r="GG363">
        <v>6.1957399999999998</v>
      </c>
      <c r="GH363">
        <v>9.9914860000000001</v>
      </c>
      <c r="GI363">
        <v>12.75061</v>
      </c>
      <c r="GJ363">
        <v>6.1442410000000001</v>
      </c>
      <c r="GK363">
        <v>11.030396</v>
      </c>
      <c r="GL363">
        <v>2.5863339999999999</v>
      </c>
      <c r="GM363">
        <v>5.7243500000000003</v>
      </c>
      <c r="GN363">
        <v>5.7038570000000002</v>
      </c>
      <c r="GO363">
        <v>2.881195</v>
      </c>
      <c r="GP363">
        <v>1.2980309999999999</v>
      </c>
      <c r="GQ363">
        <v>4.1845249999999998</v>
      </c>
      <c r="GR363">
        <v>5.2949070000000003</v>
      </c>
      <c r="GS363">
        <v>10.726134999999999</v>
      </c>
      <c r="GT363">
        <v>3.7572169999999998</v>
      </c>
      <c r="GU363">
        <v>1.141418</v>
      </c>
      <c r="GV363">
        <v>1.510292</v>
      </c>
      <c r="GW363">
        <v>0</v>
      </c>
      <c r="GX363">
        <v>0.35880299999999998</v>
      </c>
      <c r="GY363">
        <v>2.819016</v>
      </c>
      <c r="GZ363">
        <v>0</v>
      </c>
      <c r="HA363">
        <v>0.46947899999999998</v>
      </c>
      <c r="HB363">
        <v>0.145477</v>
      </c>
      <c r="HC363">
        <v>1.5601579999999999</v>
      </c>
      <c r="HD363">
        <v>16.033142000000002</v>
      </c>
      <c r="HE363">
        <v>8.6734310000000008</v>
      </c>
      <c r="HF363">
        <v>53.240966999999998</v>
      </c>
      <c r="HG363">
        <v>24.264586999999999</v>
      </c>
      <c r="HH363">
        <v>7.2980650000000002</v>
      </c>
      <c r="HI363">
        <v>1.582973</v>
      </c>
      <c r="HJ363">
        <v>2.2548140000000001</v>
      </c>
      <c r="HK363">
        <v>4.0010070000000004</v>
      </c>
      <c r="HL363">
        <v>3.8260800000000001</v>
      </c>
      <c r="HM363">
        <v>10.521789999999999</v>
      </c>
      <c r="HN363">
        <v>1.5424</v>
      </c>
      <c r="HO363">
        <v>10.789702999999999</v>
      </c>
      <c r="HP363">
        <v>8.1121219999999994</v>
      </c>
      <c r="HQ363">
        <v>26.314636</v>
      </c>
      <c r="HR363">
        <v>13.042267000000001</v>
      </c>
      <c r="HS363">
        <v>34.147765999999997</v>
      </c>
      <c r="HT363">
        <v>25.759888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222.08789100000001</v>
      </c>
      <c r="OM363">
        <v>0</v>
      </c>
      <c r="ON363">
        <v>0</v>
      </c>
      <c r="OO363">
        <v>0</v>
      </c>
      <c r="OP363">
        <v>0</v>
      </c>
      <c r="OQ363">
        <v>652.39374299999997</v>
      </c>
    </row>
    <row r="364" spans="1:407" x14ac:dyDescent="0.2">
      <c r="A364" t="s">
        <v>376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</row>
    <row r="365" spans="1:407" x14ac:dyDescent="0.2">
      <c r="A365" t="s">
        <v>377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5.6420000000000003E-3</v>
      </c>
      <c r="EY365">
        <v>2.3578000000000002E-2</v>
      </c>
      <c r="EZ365">
        <v>8.1481999999999999E-2</v>
      </c>
      <c r="FA365">
        <v>8.0287999999999998E-2</v>
      </c>
      <c r="FB365">
        <v>8.9459999999999998E-2</v>
      </c>
      <c r="FC365">
        <v>4.4660000000000004E-3</v>
      </c>
      <c r="FD365">
        <v>2.1975000000000001E-2</v>
      </c>
      <c r="FE365">
        <v>4.3844000000000001E-2</v>
      </c>
      <c r="FF365">
        <v>0.21101200000000001</v>
      </c>
      <c r="FG365">
        <v>0.36419899999999999</v>
      </c>
      <c r="FH365">
        <v>0.33571499999999999</v>
      </c>
      <c r="FI365">
        <v>0</v>
      </c>
      <c r="FJ365">
        <v>1.5928999999999999E-2</v>
      </c>
      <c r="FK365">
        <v>0</v>
      </c>
      <c r="FL365">
        <v>0.44457999999999998</v>
      </c>
      <c r="FM365">
        <v>0.59368299999999996</v>
      </c>
      <c r="FN365">
        <v>0.37204700000000002</v>
      </c>
      <c r="FO365">
        <v>1.57111</v>
      </c>
      <c r="FP365">
        <v>0.52264600000000005</v>
      </c>
      <c r="FQ365">
        <v>0.35705799999999999</v>
      </c>
      <c r="FR365">
        <v>0.159029</v>
      </c>
      <c r="FS365">
        <v>0.430786</v>
      </c>
      <c r="FT365">
        <v>2.3137999999999999E-2</v>
      </c>
      <c r="FU365">
        <v>5.9774000000000001E-2</v>
      </c>
      <c r="FV365">
        <v>1.8196220000000001</v>
      </c>
      <c r="FW365">
        <v>0.38004399999999999</v>
      </c>
      <c r="FX365">
        <v>0.73893900000000001</v>
      </c>
      <c r="FY365">
        <v>0.27762999999999999</v>
      </c>
      <c r="FZ365">
        <v>2.6334E-2</v>
      </c>
      <c r="GA365">
        <v>1.0667</v>
      </c>
      <c r="GB365">
        <v>2.902237</v>
      </c>
      <c r="GC365">
        <v>2.9071349999999998</v>
      </c>
      <c r="GD365">
        <v>5.4268489999999998</v>
      </c>
      <c r="GE365">
        <v>0.30420599999999998</v>
      </c>
      <c r="GF365">
        <v>1.531593</v>
      </c>
      <c r="GG365">
        <v>1.7391049999999999</v>
      </c>
      <c r="GH365">
        <v>2.8045499999999999</v>
      </c>
      <c r="GI365">
        <v>3.5790099999999998</v>
      </c>
      <c r="GJ365">
        <v>1.724648</v>
      </c>
      <c r="GK365">
        <v>3.0961609999999999</v>
      </c>
      <c r="GL365">
        <v>0.72596700000000003</v>
      </c>
      <c r="GM365">
        <v>1.606789</v>
      </c>
      <c r="GN365">
        <v>1.601032</v>
      </c>
      <c r="GO365">
        <v>0.80873099999999998</v>
      </c>
      <c r="GP365">
        <v>0.36434800000000001</v>
      </c>
      <c r="GQ365">
        <v>1.1745680000000001</v>
      </c>
      <c r="GR365">
        <v>1.4862439999999999</v>
      </c>
      <c r="GS365">
        <v>3.0107499999999998</v>
      </c>
      <c r="GT365">
        <v>1.0546260000000001</v>
      </c>
      <c r="GU365">
        <v>0.32038899999999998</v>
      </c>
      <c r="GV365">
        <v>0.423929</v>
      </c>
      <c r="GW365">
        <v>0</v>
      </c>
      <c r="GX365">
        <v>0.100714</v>
      </c>
      <c r="GY365">
        <v>0.79128100000000001</v>
      </c>
      <c r="GZ365">
        <v>0</v>
      </c>
      <c r="HA365">
        <v>0.13178000000000001</v>
      </c>
      <c r="HB365">
        <v>4.0835000000000003E-2</v>
      </c>
      <c r="HC365">
        <v>0.43792500000000001</v>
      </c>
      <c r="HD365">
        <v>4.500381</v>
      </c>
      <c r="HE365">
        <v>2.4345780000000001</v>
      </c>
      <c r="HF365">
        <v>14.944397</v>
      </c>
      <c r="HG365">
        <v>6.8109130000000002</v>
      </c>
      <c r="HH365">
        <v>2.0485190000000002</v>
      </c>
      <c r="HI365">
        <v>0.44433</v>
      </c>
      <c r="HJ365">
        <v>0.63291200000000003</v>
      </c>
      <c r="HK365">
        <v>1.1230549999999999</v>
      </c>
      <c r="HL365">
        <v>1.0739559999999999</v>
      </c>
      <c r="HM365">
        <v>2.9533999999999998</v>
      </c>
      <c r="HN365">
        <v>0.43294100000000002</v>
      </c>
      <c r="HO365">
        <v>3.0285950000000001</v>
      </c>
      <c r="HP365">
        <v>2.2770199999999998</v>
      </c>
      <c r="HQ365">
        <v>7.3863529999999997</v>
      </c>
      <c r="HR365">
        <v>3.6608809999999998</v>
      </c>
      <c r="HS365">
        <v>9.5850519999999992</v>
      </c>
      <c r="HT365">
        <v>7.2306210000000002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62.338622999999998</v>
      </c>
      <c r="OM365">
        <v>0</v>
      </c>
      <c r="ON365">
        <v>0</v>
      </c>
      <c r="OO365">
        <v>0</v>
      </c>
      <c r="OP365">
        <v>0</v>
      </c>
      <c r="OQ365">
        <v>183.12263999999999</v>
      </c>
    </row>
    <row r="366" spans="1:407" x14ac:dyDescent="0.2">
      <c r="A366" t="s">
        <v>378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4.0583000000000001E-2</v>
      </c>
      <c r="EY366">
        <v>0.169598</v>
      </c>
      <c r="EZ366">
        <v>0.58611100000000005</v>
      </c>
      <c r="FA366">
        <v>0.57751799999999998</v>
      </c>
      <c r="FB366">
        <v>0.64349699999999999</v>
      </c>
      <c r="FC366">
        <v>3.2124E-2</v>
      </c>
      <c r="FD366">
        <v>0.15806600000000001</v>
      </c>
      <c r="FE366">
        <v>0.31537199999999999</v>
      </c>
      <c r="FF366">
        <v>1.51783</v>
      </c>
      <c r="FG366">
        <v>2.619713</v>
      </c>
      <c r="FH366">
        <v>2.4148329999999998</v>
      </c>
      <c r="FI366">
        <v>0</v>
      </c>
      <c r="FJ366">
        <v>0.114581</v>
      </c>
      <c r="FK366">
        <v>0</v>
      </c>
      <c r="FL366">
        <v>3.1979060000000001</v>
      </c>
      <c r="FM366">
        <v>4.270416</v>
      </c>
      <c r="FN366">
        <v>2.6761699999999999</v>
      </c>
      <c r="FO366">
        <v>11.301117</v>
      </c>
      <c r="FP366">
        <v>3.7594379999999998</v>
      </c>
      <c r="FQ366">
        <v>2.5683440000000002</v>
      </c>
      <c r="FR366">
        <v>1.1439090000000001</v>
      </c>
      <c r="FS366">
        <v>3.0986790000000002</v>
      </c>
      <c r="FT366">
        <v>0.166434</v>
      </c>
      <c r="FU366">
        <v>0.42995800000000001</v>
      </c>
      <c r="FV366">
        <v>13.088715000000001</v>
      </c>
      <c r="FW366">
        <v>2.7336960000000001</v>
      </c>
      <c r="FX366">
        <v>5.3152619999999997</v>
      </c>
      <c r="FY366">
        <v>1.9970209999999999</v>
      </c>
      <c r="FZ366">
        <v>0.18942000000000001</v>
      </c>
      <c r="GA366">
        <v>7.6728670000000001</v>
      </c>
      <c r="GB366">
        <v>20.876038000000001</v>
      </c>
      <c r="GC366">
        <v>20.911255000000001</v>
      </c>
      <c r="GD366">
        <v>39.035888999999997</v>
      </c>
      <c r="GE366">
        <v>2.1881789999999999</v>
      </c>
      <c r="GF366">
        <v>11.016876</v>
      </c>
      <c r="GG366">
        <v>12.509520999999999</v>
      </c>
      <c r="GH366">
        <v>20.17334</v>
      </c>
      <c r="GI366">
        <v>25.744140999999999</v>
      </c>
      <c r="GJ366">
        <v>12.405548</v>
      </c>
      <c r="GK366">
        <v>22.270935000000001</v>
      </c>
      <c r="GL366">
        <v>5.2219389999999999</v>
      </c>
      <c r="GM366">
        <v>11.55777</v>
      </c>
      <c r="GN366">
        <v>11.516387999999999</v>
      </c>
      <c r="GO366">
        <v>5.8172759999999997</v>
      </c>
      <c r="GP366">
        <v>2.6207889999999998</v>
      </c>
      <c r="GQ366">
        <v>8.4487609999999993</v>
      </c>
      <c r="GR366">
        <v>10.690674</v>
      </c>
      <c r="GS366">
        <v>21.656616</v>
      </c>
      <c r="GT366">
        <v>7.5859990000000002</v>
      </c>
      <c r="GU366">
        <v>2.3045810000000002</v>
      </c>
      <c r="GV366">
        <v>3.0493549999999998</v>
      </c>
      <c r="GW366">
        <v>0</v>
      </c>
      <c r="GX366">
        <v>0.72444200000000003</v>
      </c>
      <c r="GY366">
        <v>5.6917419999999996</v>
      </c>
      <c r="GZ366">
        <v>0</v>
      </c>
      <c r="HA366">
        <v>0.94790300000000005</v>
      </c>
      <c r="HB366">
        <v>0.29372700000000002</v>
      </c>
      <c r="HC366">
        <v>3.1500400000000002</v>
      </c>
      <c r="HD366">
        <v>32.371704000000001</v>
      </c>
      <c r="HE366">
        <v>17.512084999999999</v>
      </c>
      <c r="HF366">
        <v>107.49633799999999</v>
      </c>
      <c r="HG366">
        <v>48.991455000000002</v>
      </c>
      <c r="HH366">
        <v>14.735199</v>
      </c>
      <c r="HI366">
        <v>3.1961059999999999</v>
      </c>
      <c r="HJ366">
        <v>4.5525969999999996</v>
      </c>
      <c r="HK366">
        <v>8.0782170000000004</v>
      </c>
      <c r="HL366">
        <v>7.7250670000000001</v>
      </c>
      <c r="HM366">
        <v>21.244019000000002</v>
      </c>
      <c r="HN366">
        <v>3.1141890000000001</v>
      </c>
      <c r="HO366">
        <v>21.784973000000001</v>
      </c>
      <c r="HP366">
        <v>16.378784</v>
      </c>
      <c r="HQ366">
        <v>53.130737000000003</v>
      </c>
      <c r="HR366">
        <v>26.333008</v>
      </c>
      <c r="HS366">
        <v>68.946044999999998</v>
      </c>
      <c r="HT366">
        <v>52.010497999999998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448.40722699999998</v>
      </c>
      <c r="OM366">
        <v>0</v>
      </c>
      <c r="ON366">
        <v>0</v>
      </c>
      <c r="OO366">
        <v>0</v>
      </c>
      <c r="OP366">
        <v>0</v>
      </c>
      <c r="OQ366">
        <v>1317.217148</v>
      </c>
    </row>
    <row r="367" spans="1:407" x14ac:dyDescent="0.2">
      <c r="A367" t="s">
        <v>379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</row>
    <row r="368" spans="1:407" x14ac:dyDescent="0.2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1.9591999999999998E-2</v>
      </c>
      <c r="EY368">
        <v>8.1874000000000002E-2</v>
      </c>
      <c r="EZ368">
        <v>0.28294799999999998</v>
      </c>
      <c r="FA368">
        <v>0.27879900000000002</v>
      </c>
      <c r="FB368">
        <v>0.31065100000000001</v>
      </c>
      <c r="FC368">
        <v>1.5507999999999999E-2</v>
      </c>
      <c r="FD368">
        <v>7.6307E-2</v>
      </c>
      <c r="FE368">
        <v>0.15224799999999999</v>
      </c>
      <c r="FF368">
        <v>0.73273999999999995</v>
      </c>
      <c r="FG368">
        <v>1.2646790000000001</v>
      </c>
      <c r="FH368">
        <v>1.1657709999999999</v>
      </c>
      <c r="FI368">
        <v>0</v>
      </c>
      <c r="FJ368">
        <v>5.5315000000000003E-2</v>
      </c>
      <c r="FK368">
        <v>0</v>
      </c>
      <c r="FL368">
        <v>1.543804</v>
      </c>
      <c r="FM368">
        <v>2.0615619999999999</v>
      </c>
      <c r="FN368">
        <v>1.2919350000000001</v>
      </c>
      <c r="FO368">
        <v>5.455673</v>
      </c>
      <c r="FP368">
        <v>1.8148880000000001</v>
      </c>
      <c r="FQ368">
        <v>1.2398830000000001</v>
      </c>
      <c r="FR368">
        <v>0.55222700000000002</v>
      </c>
      <c r="FS368">
        <v>1.495903</v>
      </c>
      <c r="FT368">
        <v>8.0347000000000002E-2</v>
      </c>
      <c r="FU368">
        <v>0.207565</v>
      </c>
      <c r="FV368">
        <v>6.3186340000000003</v>
      </c>
      <c r="FW368">
        <v>1.3197019999999999</v>
      </c>
      <c r="FX368">
        <v>2.5659640000000001</v>
      </c>
      <c r="FY368">
        <v>0.96406899999999995</v>
      </c>
      <c r="FZ368">
        <v>9.1443999999999998E-2</v>
      </c>
      <c r="GA368">
        <v>3.7041089999999999</v>
      </c>
      <c r="GB368">
        <v>10.078003000000001</v>
      </c>
      <c r="GC368">
        <v>10.095001</v>
      </c>
      <c r="GD368">
        <v>18.844726999999999</v>
      </c>
      <c r="GE368">
        <v>1.0563549999999999</v>
      </c>
      <c r="GF368">
        <v>5.3184509999999996</v>
      </c>
      <c r="GG368">
        <v>6.0390319999999997</v>
      </c>
      <c r="GH368">
        <v>9.7387999999999995</v>
      </c>
      <c r="GI368">
        <v>12.428131</v>
      </c>
      <c r="GJ368">
        <v>5.9888310000000002</v>
      </c>
      <c r="GK368">
        <v>10.751404000000001</v>
      </c>
      <c r="GL368">
        <v>2.5209199999999998</v>
      </c>
      <c r="GM368">
        <v>5.5795750000000002</v>
      </c>
      <c r="GN368">
        <v>5.5595860000000004</v>
      </c>
      <c r="GO368">
        <v>2.808319</v>
      </c>
      <c r="GP368">
        <v>1.265198</v>
      </c>
      <c r="GQ368">
        <v>4.0786899999999999</v>
      </c>
      <c r="GR368">
        <v>5.1609800000000003</v>
      </c>
      <c r="GS368">
        <v>10.454834</v>
      </c>
      <c r="GT368">
        <v>3.6621860000000002</v>
      </c>
      <c r="GU368">
        <v>1.112549</v>
      </c>
      <c r="GV368">
        <v>1.472092</v>
      </c>
      <c r="GW368">
        <v>0</v>
      </c>
      <c r="GX368">
        <v>0.34972799999999998</v>
      </c>
      <c r="GY368">
        <v>2.747719</v>
      </c>
      <c r="GZ368">
        <v>0</v>
      </c>
      <c r="HA368">
        <v>0.45760299999999998</v>
      </c>
      <c r="HB368">
        <v>0.14179800000000001</v>
      </c>
      <c r="HC368">
        <v>1.520699</v>
      </c>
      <c r="HD368">
        <v>15.627625</v>
      </c>
      <c r="HE368">
        <v>8.4540710000000008</v>
      </c>
      <c r="HF368">
        <v>51.894409000000003</v>
      </c>
      <c r="HG368">
        <v>23.650879</v>
      </c>
      <c r="HH368">
        <v>7.11348</v>
      </c>
      <c r="HI368">
        <v>1.542934</v>
      </c>
      <c r="HJ368">
        <v>2.197784</v>
      </c>
      <c r="HK368">
        <v>3.8998110000000001</v>
      </c>
      <c r="HL368">
        <v>3.7293090000000002</v>
      </c>
      <c r="HM368">
        <v>10.255675999999999</v>
      </c>
      <c r="HN368">
        <v>1.503387</v>
      </c>
      <c r="HO368">
        <v>10.516785</v>
      </c>
      <c r="HP368">
        <v>7.9069520000000004</v>
      </c>
      <c r="HQ368">
        <v>25.649108999999999</v>
      </c>
      <c r="HR368">
        <v>12.712402000000001</v>
      </c>
      <c r="HS368">
        <v>33.284058000000002</v>
      </c>
      <c r="HT368">
        <v>25.108336999999999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216.47070299999999</v>
      </c>
      <c r="OM368">
        <v>0</v>
      </c>
      <c r="ON368">
        <v>0</v>
      </c>
      <c r="OO368">
        <v>0</v>
      </c>
      <c r="OP368">
        <v>0</v>
      </c>
      <c r="OQ368">
        <v>635.89305999999999</v>
      </c>
    </row>
    <row r="369" spans="1:407" x14ac:dyDescent="0.2">
      <c r="A369" t="s">
        <v>381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2.1930000000000001E-3</v>
      </c>
      <c r="EY369">
        <v>9.1640000000000003E-3</v>
      </c>
      <c r="EZ369">
        <v>3.1669000000000003E-2</v>
      </c>
      <c r="FA369">
        <v>3.1203999999999999E-2</v>
      </c>
      <c r="FB369">
        <v>3.4769000000000001E-2</v>
      </c>
      <c r="FC369">
        <v>1.7359999999999999E-3</v>
      </c>
      <c r="FD369">
        <v>8.541E-3</v>
      </c>
      <c r="FE369">
        <v>1.704E-2</v>
      </c>
      <c r="FF369">
        <v>8.2011000000000001E-2</v>
      </c>
      <c r="FG369">
        <v>0.14154700000000001</v>
      </c>
      <c r="FH369">
        <v>0.13047700000000001</v>
      </c>
      <c r="FI369">
        <v>0</v>
      </c>
      <c r="FJ369">
        <v>6.1910000000000003E-3</v>
      </c>
      <c r="FK369">
        <v>0</v>
      </c>
      <c r="FL369">
        <v>0.172788</v>
      </c>
      <c r="FM369">
        <v>0.230737</v>
      </c>
      <c r="FN369">
        <v>0.144598</v>
      </c>
      <c r="FO369">
        <v>0.61061699999999997</v>
      </c>
      <c r="FP369">
        <v>0.203129</v>
      </c>
      <c r="FQ369">
        <v>0.13877200000000001</v>
      </c>
      <c r="FR369">
        <v>6.1807000000000001E-2</v>
      </c>
      <c r="FS369">
        <v>0.16742699999999999</v>
      </c>
      <c r="FT369">
        <v>8.9929999999999993E-3</v>
      </c>
      <c r="FU369">
        <v>2.3231000000000002E-2</v>
      </c>
      <c r="FV369">
        <v>0.70720300000000003</v>
      </c>
      <c r="FW369">
        <v>0.147706</v>
      </c>
      <c r="FX369">
        <v>0.28719099999999997</v>
      </c>
      <c r="FY369">
        <v>0.107902</v>
      </c>
      <c r="FZ369">
        <v>1.0234999999999999E-2</v>
      </c>
      <c r="GA369">
        <v>0.41457699999999997</v>
      </c>
      <c r="GB369">
        <v>1.127964</v>
      </c>
      <c r="GC369">
        <v>1.1298680000000001</v>
      </c>
      <c r="GD369">
        <v>2.1091690000000001</v>
      </c>
      <c r="GE369">
        <v>0.118231</v>
      </c>
      <c r="GF369">
        <v>0.59525899999999998</v>
      </c>
      <c r="GG369">
        <v>0.67590899999999998</v>
      </c>
      <c r="GH369">
        <v>1.0900000000000001</v>
      </c>
      <c r="GI369">
        <v>1.3909990000000001</v>
      </c>
      <c r="GJ369">
        <v>0.67029000000000005</v>
      </c>
      <c r="GK369">
        <v>1.203335</v>
      </c>
      <c r="GL369">
        <v>0.28214899999999998</v>
      </c>
      <c r="GM369">
        <v>0.62448499999999996</v>
      </c>
      <c r="GN369">
        <v>0.62224800000000002</v>
      </c>
      <c r="GO369">
        <v>0.31431700000000001</v>
      </c>
      <c r="GP369">
        <v>0.14160500000000001</v>
      </c>
      <c r="GQ369">
        <v>0.45649899999999999</v>
      </c>
      <c r="GR369">
        <v>0.57763500000000001</v>
      </c>
      <c r="GS369">
        <v>1.170139</v>
      </c>
      <c r="GT369">
        <v>0.409883</v>
      </c>
      <c r="GU369">
        <v>0.12452000000000001</v>
      </c>
      <c r="GV369">
        <v>0.16476199999999999</v>
      </c>
      <c r="GW369">
        <v>0</v>
      </c>
      <c r="GX369">
        <v>3.9142999999999997E-2</v>
      </c>
      <c r="GY369">
        <v>0.30753399999999997</v>
      </c>
      <c r="GZ369">
        <v>0</v>
      </c>
      <c r="HA369">
        <v>5.1216999999999999E-2</v>
      </c>
      <c r="HB369">
        <v>1.5871E-2</v>
      </c>
      <c r="HC369">
        <v>0.17020199999999999</v>
      </c>
      <c r="HD369">
        <v>1.7490920000000001</v>
      </c>
      <c r="HE369">
        <v>0.94620700000000002</v>
      </c>
      <c r="HF369">
        <v>5.8081969999999998</v>
      </c>
      <c r="HG369">
        <v>2.647087</v>
      </c>
      <c r="HH369">
        <v>0.79616500000000001</v>
      </c>
      <c r="HI369">
        <v>0.17269000000000001</v>
      </c>
      <c r="HJ369">
        <v>0.24598400000000001</v>
      </c>
      <c r="HK369">
        <v>0.43647999999999998</v>
      </c>
      <c r="HL369">
        <v>0.41739700000000002</v>
      </c>
      <c r="HM369">
        <v>1.14785</v>
      </c>
      <c r="HN369">
        <v>0.168264</v>
      </c>
      <c r="HO369">
        <v>1.177074</v>
      </c>
      <c r="HP369">
        <v>0.88497199999999998</v>
      </c>
      <c r="HQ369">
        <v>2.8707349999999998</v>
      </c>
      <c r="HR369">
        <v>1.4228130000000001</v>
      </c>
      <c r="HS369">
        <v>3.725266</v>
      </c>
      <c r="HT369">
        <v>2.8102109999999998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24.228148999999998</v>
      </c>
      <c r="OM369">
        <v>0</v>
      </c>
      <c r="ON369">
        <v>0</v>
      </c>
      <c r="OO369">
        <v>0</v>
      </c>
      <c r="OP369">
        <v>0</v>
      </c>
      <c r="OQ369">
        <v>71.171316000000004</v>
      </c>
    </row>
    <row r="370" spans="1:407" x14ac:dyDescent="0.2">
      <c r="A370" t="s">
        <v>382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9.6097000000000002E-2</v>
      </c>
      <c r="EY370">
        <v>0.401171</v>
      </c>
      <c r="EZ370">
        <v>1.6017300000000001</v>
      </c>
      <c r="FA370">
        <v>1.471535</v>
      </c>
      <c r="FB370">
        <v>1.5233540000000001</v>
      </c>
      <c r="FC370">
        <v>8.6251999999999995E-2</v>
      </c>
      <c r="FD370">
        <v>0.40774700000000003</v>
      </c>
      <c r="FE370">
        <v>8.7817000000000006E-2</v>
      </c>
      <c r="FF370">
        <v>0</v>
      </c>
      <c r="FG370">
        <v>0</v>
      </c>
      <c r="FH370">
        <v>0</v>
      </c>
      <c r="FI370">
        <v>0</v>
      </c>
      <c r="FJ370">
        <v>0.11847000000000001</v>
      </c>
      <c r="FK370">
        <v>0</v>
      </c>
      <c r="FL370">
        <v>0</v>
      </c>
      <c r="FM370">
        <v>3.9999999999999998E-6</v>
      </c>
      <c r="FN370">
        <v>0</v>
      </c>
      <c r="FO370">
        <v>9.5373230000000007</v>
      </c>
      <c r="FP370">
        <v>4.5027160000000004</v>
      </c>
      <c r="FQ370">
        <v>1.992928</v>
      </c>
      <c r="FR370">
        <v>6.6442259999999997</v>
      </c>
      <c r="FS370">
        <v>6.6244509999999996</v>
      </c>
      <c r="FT370">
        <v>0.31847700000000001</v>
      </c>
      <c r="FU370">
        <v>12.258850000000001</v>
      </c>
      <c r="FV370">
        <v>43.189331000000003</v>
      </c>
      <c r="FW370">
        <v>8.4312740000000002</v>
      </c>
      <c r="FX370">
        <v>3.7604060000000001</v>
      </c>
      <c r="FY370">
        <v>1.9067080000000001</v>
      </c>
      <c r="FZ370">
        <v>0.257994</v>
      </c>
      <c r="GA370">
        <v>5.6573180000000001</v>
      </c>
      <c r="GB370">
        <v>41.520995999999997</v>
      </c>
      <c r="GC370">
        <v>0</v>
      </c>
      <c r="GD370">
        <v>19.371276999999999</v>
      </c>
      <c r="GE370">
        <v>5.0986330000000004</v>
      </c>
      <c r="GF370">
        <v>25.028320000000001</v>
      </c>
      <c r="GG370">
        <v>42.069823999999997</v>
      </c>
      <c r="GH370">
        <v>50.577880999999998</v>
      </c>
      <c r="GI370">
        <v>18.832274999999999</v>
      </c>
      <c r="GJ370">
        <v>18.819153</v>
      </c>
      <c r="GK370">
        <v>13.80072</v>
      </c>
      <c r="GL370">
        <v>8.2552489999999992</v>
      </c>
      <c r="GM370">
        <v>10.06958</v>
      </c>
      <c r="GN370">
        <v>14.413269</v>
      </c>
      <c r="GO370">
        <v>6.0025630000000003</v>
      </c>
      <c r="GP370">
        <v>5.1383669999999997</v>
      </c>
      <c r="GQ370">
        <v>0</v>
      </c>
      <c r="GR370">
        <v>0</v>
      </c>
      <c r="GS370">
        <v>0</v>
      </c>
      <c r="GT370">
        <v>328.79785199999998</v>
      </c>
      <c r="GU370">
        <v>0</v>
      </c>
      <c r="GV370">
        <v>0</v>
      </c>
      <c r="GW370">
        <v>0</v>
      </c>
      <c r="GX370">
        <v>0</v>
      </c>
      <c r="GY370">
        <v>494.84960899999999</v>
      </c>
      <c r="GZ370">
        <v>0</v>
      </c>
      <c r="HA370">
        <v>0</v>
      </c>
      <c r="HB370">
        <v>0</v>
      </c>
      <c r="HC370">
        <v>-1.22E-4</v>
      </c>
      <c r="HD370">
        <v>5.9919130000000003</v>
      </c>
      <c r="HE370">
        <v>0</v>
      </c>
      <c r="HF370">
        <v>21.042968999999999</v>
      </c>
      <c r="HG370">
        <v>61.394286999999998</v>
      </c>
      <c r="HH370">
        <v>29.208252000000002</v>
      </c>
      <c r="HI370">
        <v>4.3853759999999999</v>
      </c>
      <c r="HJ370">
        <v>4.1528780000000003</v>
      </c>
      <c r="HK370">
        <v>-3.4194789999999999</v>
      </c>
      <c r="HL370">
        <v>2.560959</v>
      </c>
      <c r="HM370">
        <v>5.6696470000000003</v>
      </c>
      <c r="HN370">
        <v>0</v>
      </c>
      <c r="HO370">
        <v>8.4388120000000004</v>
      </c>
      <c r="HP370">
        <v>13.302856</v>
      </c>
      <c r="HQ370">
        <v>32.017212000000001</v>
      </c>
      <c r="HR370">
        <v>4.7554930000000004</v>
      </c>
      <c r="HS370">
        <v>63.086914</v>
      </c>
      <c r="HT370">
        <v>101.777832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608.93359399999997</v>
      </c>
      <c r="OM370">
        <v>0</v>
      </c>
      <c r="ON370">
        <v>0</v>
      </c>
      <c r="OO370">
        <v>0</v>
      </c>
      <c r="OP370">
        <v>0</v>
      </c>
      <c r="OQ370">
        <v>2176.8211390000001</v>
      </c>
    </row>
    <row r="371" spans="1:407" x14ac:dyDescent="0.2">
      <c r="A371" t="s">
        <v>383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-0.59152499999999997</v>
      </c>
      <c r="EY371">
        <v>-2.1214029999999999</v>
      </c>
      <c r="EZ371">
        <v>-12.765746999999999</v>
      </c>
      <c r="FA371">
        <v>-10.857941</v>
      </c>
      <c r="FB371">
        <v>-13.404693999999999</v>
      </c>
      <c r="FC371">
        <v>-0.11677999999999999</v>
      </c>
      <c r="FD371">
        <v>-2.0498349999999999</v>
      </c>
      <c r="FE371">
        <v>-0.42623699999999998</v>
      </c>
      <c r="FF371">
        <v>-4.4531859999999996</v>
      </c>
      <c r="FG371">
        <v>-3.2291409999999998</v>
      </c>
      <c r="FH371">
        <v>-3.5526279999999999</v>
      </c>
      <c r="FI371">
        <v>0</v>
      </c>
      <c r="FJ371">
        <v>-2.9465000000000002E-2</v>
      </c>
      <c r="FK371">
        <v>9.2234999999999998E-2</v>
      </c>
      <c r="FL371">
        <v>-0.26707799999999998</v>
      </c>
      <c r="FM371">
        <v>7.5680000000000001E-3</v>
      </c>
      <c r="FN371">
        <v>1.2780000000000001E-3</v>
      </c>
      <c r="FO371">
        <v>-9.1205999999999995E-2</v>
      </c>
      <c r="FP371">
        <v>0.12826499999999999</v>
      </c>
      <c r="FQ371">
        <v>0.31906099999999998</v>
      </c>
      <c r="FR371">
        <v>2.5649999999999999E-2</v>
      </c>
      <c r="FS371">
        <v>5.7322999999999999E-2</v>
      </c>
      <c r="FT371">
        <v>-6.87E-4</v>
      </c>
      <c r="FU371">
        <v>1.7242E-2</v>
      </c>
      <c r="FV371">
        <v>1.056824</v>
      </c>
      <c r="FW371">
        <v>0.77398699999999998</v>
      </c>
      <c r="FX371">
        <v>0.75216700000000003</v>
      </c>
      <c r="FY371">
        <v>4.5162000000000001E-2</v>
      </c>
      <c r="FZ371">
        <v>-4.7039999999999998E-3</v>
      </c>
      <c r="GA371">
        <v>0.39685100000000001</v>
      </c>
      <c r="GB371">
        <v>1.2626949999999999</v>
      </c>
      <c r="GC371">
        <v>-8.2396999999999998E-2</v>
      </c>
      <c r="GD371">
        <v>2.3496700000000001</v>
      </c>
      <c r="GE371">
        <v>0.33715800000000001</v>
      </c>
      <c r="GF371">
        <v>1.691284</v>
      </c>
      <c r="GG371">
        <v>0.68869000000000002</v>
      </c>
      <c r="GH371">
        <v>0.102051</v>
      </c>
      <c r="GI371">
        <v>0.123108</v>
      </c>
      <c r="GJ371">
        <v>2.2175289999999999</v>
      </c>
      <c r="GK371">
        <v>8.9462E-2</v>
      </c>
      <c r="GL371">
        <v>0.119919</v>
      </c>
      <c r="GM371">
        <v>0.25398300000000001</v>
      </c>
      <c r="GN371">
        <v>0.13304099999999999</v>
      </c>
      <c r="GO371">
        <v>8.8699E-2</v>
      </c>
      <c r="GP371">
        <v>0.76103200000000004</v>
      </c>
      <c r="GQ371">
        <v>4.9561000000000001E-2</v>
      </c>
      <c r="GR371">
        <v>3.2471E-2</v>
      </c>
      <c r="GS371">
        <v>3.6377E-2</v>
      </c>
      <c r="GT371">
        <v>5.2490000000000002E-3</v>
      </c>
      <c r="GU371">
        <v>7.5989999999999999E-3</v>
      </c>
      <c r="GV371">
        <v>2.3649999999999999E-3</v>
      </c>
      <c r="GW371">
        <v>0</v>
      </c>
      <c r="GX371">
        <v>1.5870000000000001E-3</v>
      </c>
      <c r="GY371">
        <v>4.0660000000000002E-3</v>
      </c>
      <c r="GZ371">
        <v>0</v>
      </c>
      <c r="HA371">
        <v>3.3340000000000002E-3</v>
      </c>
      <c r="HB371">
        <v>4.75E-4</v>
      </c>
      <c r="HC371">
        <v>9.4055E-2</v>
      </c>
      <c r="HD371">
        <v>196.335938</v>
      </c>
      <c r="HE371">
        <v>-7.1590579999999999</v>
      </c>
      <c r="HF371">
        <v>-11.852539</v>
      </c>
      <c r="HG371">
        <v>-27.042968999999999</v>
      </c>
      <c r="HH371">
        <v>1.200439</v>
      </c>
      <c r="HI371">
        <v>-3.0623999999999998E-2</v>
      </c>
      <c r="HJ371">
        <v>-2.449211</v>
      </c>
      <c r="HK371">
        <v>-10.230957</v>
      </c>
      <c r="HL371">
        <v>-17.898925999999999</v>
      </c>
      <c r="HM371">
        <v>-168.91894500000001</v>
      </c>
      <c r="HN371">
        <v>-28.539307000000001</v>
      </c>
      <c r="HO371">
        <v>14.356688999999999</v>
      </c>
      <c r="HP371">
        <v>15.767822000000001</v>
      </c>
      <c r="HQ371">
        <v>6.4375</v>
      </c>
      <c r="HR371">
        <v>-86.046875</v>
      </c>
      <c r="HS371">
        <v>-0.29296899999999998</v>
      </c>
      <c r="HT371">
        <v>181.855469</v>
      </c>
      <c r="HU371">
        <v>10.749511999999999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-925.90625</v>
      </c>
      <c r="OM371">
        <v>0</v>
      </c>
      <c r="ON371">
        <v>0</v>
      </c>
      <c r="OO371">
        <v>0</v>
      </c>
      <c r="OP371">
        <v>0</v>
      </c>
      <c r="OQ371">
        <v>-899.58083799999997</v>
      </c>
    </row>
    <row r="372" spans="1:407" x14ac:dyDescent="0.2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-3.0838169999999998</v>
      </c>
      <c r="EY372">
        <v>-12.77829</v>
      </c>
      <c r="EZ372">
        <v>-45.633057000000001</v>
      </c>
      <c r="FA372">
        <v>-32.318297999999999</v>
      </c>
      <c r="FB372">
        <v>-39.779907000000001</v>
      </c>
      <c r="FC372">
        <v>-1.601788</v>
      </c>
      <c r="FD372">
        <v>-5.1097869999999999</v>
      </c>
      <c r="FE372">
        <v>-6.9930880000000002</v>
      </c>
      <c r="FF372">
        <v>-45.234985000000002</v>
      </c>
      <c r="FG372">
        <v>-13.288879</v>
      </c>
      <c r="FH372">
        <v>-24.991088999999999</v>
      </c>
      <c r="FI372">
        <v>-7.7479000000000006E-2</v>
      </c>
      <c r="FJ372">
        <v>0</v>
      </c>
      <c r="FK372">
        <v>0</v>
      </c>
      <c r="FL372">
        <v>6.0999999999999999E-5</v>
      </c>
      <c r="FM372">
        <v>0</v>
      </c>
      <c r="FN372">
        <v>0</v>
      </c>
      <c r="FO372">
        <v>0</v>
      </c>
      <c r="FP372">
        <v>0</v>
      </c>
      <c r="FQ372">
        <v>-9.2E-5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-1.22E-4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-8.4960999999999995E-2</v>
      </c>
      <c r="GE372">
        <v>7.1654999999999996E-2</v>
      </c>
      <c r="GF372">
        <v>3.2471E-2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-3.1005999999999999E-2</v>
      </c>
      <c r="GM372">
        <v>-0.14941399999999999</v>
      </c>
      <c r="GN372">
        <v>0</v>
      </c>
      <c r="GO372">
        <v>0</v>
      </c>
      <c r="GP372">
        <v>0.20886199999999999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-302.39453099999997</v>
      </c>
      <c r="HE372">
        <v>0</v>
      </c>
      <c r="HF372">
        <v>-8.8203130000000005</v>
      </c>
      <c r="HG372">
        <v>8.9829100000000004</v>
      </c>
      <c r="HH372">
        <v>14.177733999999999</v>
      </c>
      <c r="HI372">
        <v>0</v>
      </c>
      <c r="HJ372">
        <v>0</v>
      </c>
      <c r="HK372">
        <v>-14.780272999999999</v>
      </c>
      <c r="HL372">
        <v>-25.936523000000001</v>
      </c>
      <c r="HM372">
        <v>9.77E-4</v>
      </c>
      <c r="HN372">
        <v>-2.4399999999999999E-4</v>
      </c>
      <c r="HO372">
        <v>18.091797</v>
      </c>
      <c r="HP372">
        <v>6.6635739999999997</v>
      </c>
      <c r="HQ372">
        <v>0</v>
      </c>
      <c r="HR372">
        <v>597.40625</v>
      </c>
      <c r="HS372">
        <v>-154.886719</v>
      </c>
      <c r="HT372">
        <v>-142.203125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-234.541495</v>
      </c>
    </row>
    <row r="373" spans="1:407" x14ac:dyDescent="0.2">
      <c r="A373" t="s">
        <v>385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-6.6460720000000002</v>
      </c>
      <c r="EY373">
        <v>-21.934142999999999</v>
      </c>
      <c r="EZ373">
        <v>-95.455810999999997</v>
      </c>
      <c r="FA373">
        <v>-127.60131800000001</v>
      </c>
      <c r="FB373">
        <v>-78.323486000000003</v>
      </c>
      <c r="FC373">
        <v>-2.8468399999999998</v>
      </c>
      <c r="FD373">
        <v>-8.3427579999999999</v>
      </c>
      <c r="FE373">
        <v>-13.17099</v>
      </c>
      <c r="FF373">
        <v>-125.177246</v>
      </c>
      <c r="FG373">
        <v>-46.473145000000002</v>
      </c>
      <c r="FH373">
        <v>-119.876465</v>
      </c>
      <c r="FI373">
        <v>-0.21868499999999999</v>
      </c>
      <c r="FJ373">
        <v>9.0238040000000002</v>
      </c>
      <c r="FK373">
        <v>1.154236</v>
      </c>
      <c r="FL373">
        <v>2.340576</v>
      </c>
      <c r="FM373">
        <v>79.798339999999996</v>
      </c>
      <c r="FN373">
        <v>13.654602000000001</v>
      </c>
      <c r="FO373">
        <v>2.4647220000000001</v>
      </c>
      <c r="FP373">
        <v>27.88916</v>
      </c>
      <c r="FQ373">
        <v>28.612549000000001</v>
      </c>
      <c r="FR373">
        <v>12.772461</v>
      </c>
      <c r="FS373">
        <v>44.422851999999999</v>
      </c>
      <c r="FT373">
        <v>1.116638</v>
      </c>
      <c r="FU373">
        <v>7.633667</v>
      </c>
      <c r="FV373">
        <v>142.742188</v>
      </c>
      <c r="FW373">
        <v>61.983398000000001</v>
      </c>
      <c r="FX373">
        <v>70.830078</v>
      </c>
      <c r="FY373">
        <v>39.115234000000001</v>
      </c>
      <c r="FZ373">
        <v>4.2092900000000002</v>
      </c>
      <c r="GA373">
        <v>96.951172</v>
      </c>
      <c r="GB373">
        <v>155.90820299999999</v>
      </c>
      <c r="GC373">
        <v>29.465820000000001</v>
      </c>
      <c r="GD373">
        <v>168.97851600000001</v>
      </c>
      <c r="GE373">
        <v>62.491211</v>
      </c>
      <c r="GF373">
        <v>111.824219</v>
      </c>
      <c r="GG373">
        <v>59.050293000000003</v>
      </c>
      <c r="GH373">
        <v>96.673828</v>
      </c>
      <c r="GI373">
        <v>63.433593999999999</v>
      </c>
      <c r="GJ373">
        <v>130.28320299999999</v>
      </c>
      <c r="GK373">
        <v>239.039063</v>
      </c>
      <c r="GL373">
        <v>75.410156000000001</v>
      </c>
      <c r="GM373">
        <v>167.492188</v>
      </c>
      <c r="GN373">
        <v>807.65625</v>
      </c>
      <c r="GO373">
        <v>85.785156000000001</v>
      </c>
      <c r="GP373">
        <v>109.15625</v>
      </c>
      <c r="GQ373">
        <v>28.027100000000001</v>
      </c>
      <c r="GR373">
        <v>18.357544000000001</v>
      </c>
      <c r="GS373">
        <v>20.557860999999999</v>
      </c>
      <c r="GT373">
        <v>2.9682919999999999</v>
      </c>
      <c r="GU373">
        <v>4.29657</v>
      </c>
      <c r="GV373">
        <v>1.337715</v>
      </c>
      <c r="GW373">
        <v>0</v>
      </c>
      <c r="GX373">
        <v>0.89717499999999994</v>
      </c>
      <c r="GY373">
        <v>2.2974549999999998</v>
      </c>
      <c r="GZ373">
        <v>0</v>
      </c>
      <c r="HA373">
        <v>1.886185</v>
      </c>
      <c r="HB373">
        <v>0.26860299999999998</v>
      </c>
      <c r="HC373">
        <v>23.803101000000002</v>
      </c>
      <c r="HD373">
        <v>85.119629000000003</v>
      </c>
      <c r="HE373">
        <v>378.609375</v>
      </c>
      <c r="HF373">
        <v>369.867188</v>
      </c>
      <c r="HG373">
        <v>1268.8359379999999</v>
      </c>
      <c r="HH373">
        <v>606.84179700000004</v>
      </c>
      <c r="HI373">
        <v>8.3403320000000001</v>
      </c>
      <c r="HJ373">
        <v>38.014403999999999</v>
      </c>
      <c r="HK373">
        <v>1.45459</v>
      </c>
      <c r="HL373">
        <v>398.33203099999997</v>
      </c>
      <c r="HM373">
        <v>-22.763672</v>
      </c>
      <c r="HN373">
        <v>-34.518554999999999</v>
      </c>
      <c r="HO373">
        <v>30.654785</v>
      </c>
      <c r="HP373">
        <v>349.226563</v>
      </c>
      <c r="HQ373">
        <v>1936</v>
      </c>
      <c r="HR373">
        <v>86.083984000000001</v>
      </c>
      <c r="HS373">
        <v>150.28417999999999</v>
      </c>
      <c r="HT373">
        <v>658.91406300000006</v>
      </c>
      <c r="HU373">
        <v>31.868407999999999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6497.5</v>
      </c>
      <c r="OM373">
        <v>0</v>
      </c>
      <c r="ON373">
        <v>0</v>
      </c>
      <c r="OO373">
        <v>0</v>
      </c>
      <c r="OP373">
        <v>1.46875</v>
      </c>
      <c r="OQ373">
        <v>15308.127345999999</v>
      </c>
    </row>
    <row r="374" spans="1:407" x14ac:dyDescent="0.2">
      <c r="A374" t="s">
        <v>386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-0.124917</v>
      </c>
      <c r="EY374">
        <v>-6.2892910000000004</v>
      </c>
      <c r="EZ374">
        <v>-22.964966</v>
      </c>
      <c r="FA374">
        <v>-2.9201969999999999</v>
      </c>
      <c r="FB374">
        <v>-12.012909000000001</v>
      </c>
      <c r="FC374">
        <v>-0.115157</v>
      </c>
      <c r="FD374">
        <v>-8.0243380000000002</v>
      </c>
      <c r="FE374">
        <v>0</v>
      </c>
      <c r="FF374">
        <v>-2.25061</v>
      </c>
      <c r="FG374">
        <v>-0.45282699999999998</v>
      </c>
      <c r="FH374">
        <v>-1.0279499999999999</v>
      </c>
      <c r="FI374">
        <v>0</v>
      </c>
      <c r="FJ374">
        <v>1.0123500000000001</v>
      </c>
      <c r="FK374">
        <v>0.30061100000000002</v>
      </c>
      <c r="FL374">
        <v>25.003906000000001</v>
      </c>
      <c r="FM374">
        <v>3.8657530000000002</v>
      </c>
      <c r="FN374">
        <v>0.82236900000000002</v>
      </c>
      <c r="FO374">
        <v>11.762115</v>
      </c>
      <c r="FP374">
        <v>1.6838379999999999</v>
      </c>
      <c r="FQ374">
        <v>0.51798599999999995</v>
      </c>
      <c r="FR374">
        <v>0.136156</v>
      </c>
      <c r="FS374">
        <v>0.77363999999999999</v>
      </c>
      <c r="FT374">
        <v>1.1415E-2</v>
      </c>
      <c r="FU374">
        <v>0.22448199999999999</v>
      </c>
      <c r="FV374">
        <v>3.4127200000000002</v>
      </c>
      <c r="FW374">
        <v>4.3370670000000002</v>
      </c>
      <c r="FX374">
        <v>4.929932</v>
      </c>
      <c r="FY374">
        <v>1.3930210000000001</v>
      </c>
      <c r="FZ374">
        <v>0.15395500000000001</v>
      </c>
      <c r="GA374">
        <v>2.1024780000000001</v>
      </c>
      <c r="GB374">
        <v>4.1845400000000001</v>
      </c>
      <c r="GC374">
        <v>6.7034000000000002</v>
      </c>
      <c r="GD374">
        <v>14.009766000000001</v>
      </c>
      <c r="GE374">
        <v>1.236359</v>
      </c>
      <c r="GF374">
        <v>3.8010250000000001</v>
      </c>
      <c r="GG374">
        <v>5.0515140000000001</v>
      </c>
      <c r="GH374">
        <v>4.0813600000000001</v>
      </c>
      <c r="GI374">
        <v>3.9114990000000001</v>
      </c>
      <c r="GJ374">
        <v>7.1577760000000001</v>
      </c>
      <c r="GK374">
        <v>12.544922</v>
      </c>
      <c r="GL374">
        <v>1.9891049999999999</v>
      </c>
      <c r="GM374">
        <v>9.330444</v>
      </c>
      <c r="GN374">
        <v>24.053222999999999</v>
      </c>
      <c r="GO374">
        <v>1.599243</v>
      </c>
      <c r="GP374">
        <v>13.108765</v>
      </c>
      <c r="GQ374">
        <v>2.481071</v>
      </c>
      <c r="GR374">
        <v>1.625084</v>
      </c>
      <c r="GS374">
        <v>1.8198620000000001</v>
      </c>
      <c r="GT374">
        <v>0.26276500000000003</v>
      </c>
      <c r="GU374">
        <v>0.38034800000000002</v>
      </c>
      <c r="GV374">
        <v>0.11842</v>
      </c>
      <c r="GW374">
        <v>0</v>
      </c>
      <c r="GX374">
        <v>7.9422000000000006E-2</v>
      </c>
      <c r="GY374">
        <v>0.20338000000000001</v>
      </c>
      <c r="GZ374">
        <v>0</v>
      </c>
      <c r="HA374">
        <v>0.16697200000000001</v>
      </c>
      <c r="HB374">
        <v>2.3778000000000001E-2</v>
      </c>
      <c r="HC374">
        <v>0</v>
      </c>
      <c r="HD374">
        <v>41.571838</v>
      </c>
      <c r="HE374">
        <v>32.918579000000001</v>
      </c>
      <c r="HF374">
        <v>293.67285199999998</v>
      </c>
      <c r="HG374">
        <v>77.033691000000005</v>
      </c>
      <c r="HH374">
        <v>45.496155000000002</v>
      </c>
      <c r="HI374">
        <v>0.70848500000000003</v>
      </c>
      <c r="HJ374">
        <v>17.078064000000001</v>
      </c>
      <c r="HK374">
        <v>37.674315999999997</v>
      </c>
      <c r="HL374">
        <v>97.985352000000006</v>
      </c>
      <c r="HM374">
        <v>532.27441399999998</v>
      </c>
      <c r="HN374">
        <v>399.36279300000001</v>
      </c>
      <c r="HO374">
        <v>39.003051999999997</v>
      </c>
      <c r="HP374">
        <v>799.54101600000001</v>
      </c>
      <c r="HQ374">
        <v>1374.013672</v>
      </c>
      <c r="HR374">
        <v>235.24121099999999</v>
      </c>
      <c r="HS374">
        <v>519.58593800000006</v>
      </c>
      <c r="HT374">
        <v>200.14648399999999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4266.4375</v>
      </c>
      <c r="OM374">
        <v>0</v>
      </c>
      <c r="ON374">
        <v>0</v>
      </c>
      <c r="OO374">
        <v>0</v>
      </c>
      <c r="OP374">
        <v>0</v>
      </c>
      <c r="OQ374">
        <v>9135.9300839999996</v>
      </c>
    </row>
    <row r="375" spans="1:407" x14ac:dyDescent="0.2">
      <c r="A375" t="s">
        <v>387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-2.6081919999999998</v>
      </c>
      <c r="EY375">
        <v>-8.1783750000000008</v>
      </c>
      <c r="EZ375">
        <v>-31.324646000000001</v>
      </c>
      <c r="FA375">
        <v>-30.911743000000001</v>
      </c>
      <c r="FB375">
        <v>-15.085175</v>
      </c>
      <c r="FC375">
        <v>-0.81308599999999998</v>
      </c>
      <c r="FD375">
        <v>-1.877937</v>
      </c>
      <c r="FE375">
        <v>-4.1484069999999997</v>
      </c>
      <c r="FF375">
        <v>-80.281738000000004</v>
      </c>
      <c r="FG375">
        <v>-43.723877000000002</v>
      </c>
      <c r="FH375">
        <v>-76.600341999999998</v>
      </c>
      <c r="FI375">
        <v>-0.129413</v>
      </c>
      <c r="FJ375">
        <v>1.8707000000000001E-2</v>
      </c>
      <c r="FK375">
        <v>-0.82020599999999999</v>
      </c>
      <c r="FL375">
        <v>-12.335938000000001</v>
      </c>
      <c r="FM375">
        <v>-10.681641000000001</v>
      </c>
      <c r="FN375">
        <v>-2.8203740000000002</v>
      </c>
      <c r="FO375">
        <v>-3.2258300000000002</v>
      </c>
      <c r="FP375">
        <v>-2.6918950000000001</v>
      </c>
      <c r="FQ375">
        <v>-1.520508</v>
      </c>
      <c r="FR375">
        <v>1.7212000000000002E-2</v>
      </c>
      <c r="FS375">
        <v>-1.7803340000000001</v>
      </c>
      <c r="FT375">
        <v>7.8130000000000005E-3</v>
      </c>
      <c r="FU375">
        <v>-3.4790000000000001E-2</v>
      </c>
      <c r="FV375">
        <v>-7.3837890000000002</v>
      </c>
      <c r="FW375">
        <v>-2.201416</v>
      </c>
      <c r="FX375">
        <v>-0.75122100000000003</v>
      </c>
      <c r="FY375">
        <v>-0.375</v>
      </c>
      <c r="FZ375">
        <v>8.1939999999999999E-3</v>
      </c>
      <c r="GA375">
        <v>0.66992200000000002</v>
      </c>
      <c r="GB375">
        <v>-3.2226999999999999E-2</v>
      </c>
      <c r="GC375">
        <v>1.3066409999999999</v>
      </c>
      <c r="GD375">
        <v>-1.7714840000000001</v>
      </c>
      <c r="GE375">
        <v>-2.0629879999999998</v>
      </c>
      <c r="GF375">
        <v>-0.69970699999999997</v>
      </c>
      <c r="GG375">
        <v>-3.4355470000000001</v>
      </c>
      <c r="GH375">
        <v>-6.1523000000000001E-2</v>
      </c>
      <c r="GI375">
        <v>0.38427699999999998</v>
      </c>
      <c r="GJ375">
        <v>-2.0434570000000001</v>
      </c>
      <c r="GK375">
        <v>0.86474600000000001</v>
      </c>
      <c r="GL375">
        <v>-1.0380860000000001</v>
      </c>
      <c r="GM375">
        <v>-1.8769530000000001</v>
      </c>
      <c r="GN375">
        <v>0.92480499999999999</v>
      </c>
      <c r="GO375">
        <v>0.47070299999999998</v>
      </c>
      <c r="GP375">
        <v>1.3149409999999999</v>
      </c>
      <c r="GQ375">
        <v>-0.10913100000000001</v>
      </c>
      <c r="GR375">
        <v>-8.7890999999999997E-2</v>
      </c>
      <c r="GS375">
        <v>-4.9194000000000002E-2</v>
      </c>
      <c r="GT375">
        <v>-1.4220999999999999E-2</v>
      </c>
      <c r="GU375">
        <v>-2.0569E-2</v>
      </c>
      <c r="GV375">
        <v>-6.4089999999999998E-3</v>
      </c>
      <c r="GW375">
        <v>0</v>
      </c>
      <c r="GX375">
        <v>-4.2950000000000002E-3</v>
      </c>
      <c r="GY375">
        <v>-1.0985999999999999E-2</v>
      </c>
      <c r="GZ375">
        <v>0</v>
      </c>
      <c r="HA375">
        <v>-9.0329999999999994E-3</v>
      </c>
      <c r="HB375">
        <v>-1.286E-3</v>
      </c>
      <c r="HC375">
        <v>0.27197300000000002</v>
      </c>
      <c r="HD375">
        <v>10.444336</v>
      </c>
      <c r="HE375">
        <v>-9.75</v>
      </c>
      <c r="HF375">
        <v>75.132812999999999</v>
      </c>
      <c r="HG375">
        <v>8.8723139999999994</v>
      </c>
      <c r="HH375">
        <v>79.109863000000004</v>
      </c>
      <c r="HI375">
        <v>3.8150019999999998</v>
      </c>
      <c r="HJ375">
        <v>29.050841999999999</v>
      </c>
      <c r="HK375">
        <v>-88.374511999999996</v>
      </c>
      <c r="HL375">
        <v>-38.881836</v>
      </c>
      <c r="HM375">
        <v>-15.877929999999999</v>
      </c>
      <c r="HN375">
        <v>3.883057</v>
      </c>
      <c r="HO375">
        <v>-2.7768549999999999</v>
      </c>
      <c r="HP375">
        <v>43.319336</v>
      </c>
      <c r="HQ375">
        <v>243.46875</v>
      </c>
      <c r="HR375">
        <v>37.636718999999999</v>
      </c>
      <c r="HS375">
        <v>4.0224609999999998</v>
      </c>
      <c r="HT375">
        <v>-2.5273439999999998</v>
      </c>
      <c r="HU375">
        <v>-1.7700000000000001E-3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111.28125</v>
      </c>
      <c r="OM375">
        <v>0</v>
      </c>
      <c r="ON375">
        <v>0</v>
      </c>
      <c r="OO375">
        <v>0</v>
      </c>
      <c r="OP375">
        <v>-39.695312999999999</v>
      </c>
      <c r="OQ375">
        <v>102.770258</v>
      </c>
    </row>
    <row r="376" spans="1:407" x14ac:dyDescent="0.2">
      <c r="A376" t="s">
        <v>388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-0.45746900000000001</v>
      </c>
      <c r="EY376">
        <v>-1.901756</v>
      </c>
      <c r="EZ376">
        <v>-5.47438</v>
      </c>
      <c r="FA376">
        <v>-2.8191220000000001</v>
      </c>
      <c r="FB376">
        <v>-2.0034369999999999</v>
      </c>
      <c r="FC376">
        <v>-5.9993999999999999E-2</v>
      </c>
      <c r="FD376">
        <v>-0.28843600000000003</v>
      </c>
      <c r="FE376">
        <v>-0.37021999999999999</v>
      </c>
      <c r="FF376">
        <v>-2.7072829999999999</v>
      </c>
      <c r="FG376">
        <v>-2.4411770000000002</v>
      </c>
      <c r="FH376">
        <v>-2.4102399999999999</v>
      </c>
      <c r="FI376">
        <v>0</v>
      </c>
      <c r="FJ376">
        <v>1.4250000000000001E-3</v>
      </c>
      <c r="FK376">
        <v>3.2725999999999998E-2</v>
      </c>
      <c r="FL376">
        <v>1.6541E-2</v>
      </c>
      <c r="FM376">
        <v>0.63537600000000005</v>
      </c>
      <c r="FN376">
        <v>7.9102000000000006E-2</v>
      </c>
      <c r="FO376">
        <v>7.7819999999999999E-3</v>
      </c>
      <c r="FP376">
        <v>0.212585</v>
      </c>
      <c r="FQ376">
        <v>1.0448000000000001E-2</v>
      </c>
      <c r="FR376">
        <v>0.12701399999999999</v>
      </c>
      <c r="FS376">
        <v>5.1919999999999996E-3</v>
      </c>
      <c r="FT376">
        <v>0.124252</v>
      </c>
      <c r="FU376">
        <v>3.1970000000000002E-3</v>
      </c>
      <c r="FV376">
        <v>0.82849099999999998</v>
      </c>
      <c r="FW376">
        <v>4.1884999999999999E-2</v>
      </c>
      <c r="FX376">
        <v>3.5034000000000003E-2</v>
      </c>
      <c r="FY376">
        <v>7.5909999999999997E-3</v>
      </c>
      <c r="FZ376">
        <v>6.0499999999999996E-4</v>
      </c>
      <c r="GA376">
        <v>7.8186000000000005E-2</v>
      </c>
      <c r="GB376">
        <v>6.5308000000000005E-2</v>
      </c>
      <c r="GC376">
        <v>0.38134800000000002</v>
      </c>
      <c r="GD376">
        <v>0.306641</v>
      </c>
      <c r="GE376">
        <v>-4.1702000000000003E-2</v>
      </c>
      <c r="GF376">
        <v>0.34515400000000002</v>
      </c>
      <c r="GG376">
        <v>4.7363000000000002E-2</v>
      </c>
      <c r="GH376">
        <v>0.45336900000000002</v>
      </c>
      <c r="GI376">
        <v>3.0365E-2</v>
      </c>
      <c r="GJ376">
        <v>5.3467000000000001E-2</v>
      </c>
      <c r="GK376">
        <v>2.4292000000000001E-2</v>
      </c>
      <c r="GL376">
        <v>-9.9700999999999998E-2</v>
      </c>
      <c r="GM376">
        <v>-0.179504</v>
      </c>
      <c r="GN376">
        <v>9.6801999999999999E-2</v>
      </c>
      <c r="GO376">
        <v>7.5622999999999996E-2</v>
      </c>
      <c r="GP376">
        <v>0.39727800000000002</v>
      </c>
      <c r="GQ376">
        <v>0</v>
      </c>
      <c r="GR376">
        <v>0</v>
      </c>
      <c r="GS376">
        <v>0.197876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9.0941999999999995E-2</v>
      </c>
      <c r="HD376">
        <v>-37.548340000000003</v>
      </c>
      <c r="HE376">
        <v>0</v>
      </c>
      <c r="HF376">
        <v>2.2456049999999999</v>
      </c>
      <c r="HG376">
        <v>-2.0189509999999999</v>
      </c>
      <c r="HH376">
        <v>6.6956000000000002E-2</v>
      </c>
      <c r="HI376">
        <v>3.9726560000000002</v>
      </c>
      <c r="HJ376">
        <v>2.5635000000000002E-2</v>
      </c>
      <c r="HK376">
        <v>0.10192900000000001</v>
      </c>
      <c r="HL376">
        <v>-0.58148200000000005</v>
      </c>
      <c r="HM376">
        <v>6.7291000000000004E-2</v>
      </c>
      <c r="HN376">
        <v>0</v>
      </c>
      <c r="HO376">
        <v>0.25018299999999999</v>
      </c>
      <c r="HP376">
        <v>0.640625</v>
      </c>
      <c r="HQ376">
        <v>7.5263669999999996</v>
      </c>
      <c r="HR376">
        <v>49.416870000000003</v>
      </c>
      <c r="HS376">
        <v>-2.630585</v>
      </c>
      <c r="HT376">
        <v>-3.892029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1.3212889999999999</v>
      </c>
      <c r="OM376">
        <v>0</v>
      </c>
      <c r="ON376">
        <v>0</v>
      </c>
      <c r="OO376">
        <v>0</v>
      </c>
      <c r="OP376">
        <v>0</v>
      </c>
      <c r="OQ376">
        <v>2.522856</v>
      </c>
    </row>
    <row r="377" spans="1:407" x14ac:dyDescent="0.2">
      <c r="A377" t="s">
        <v>389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-2.6554950000000002</v>
      </c>
      <c r="FB377">
        <v>0</v>
      </c>
      <c r="FC377">
        <v>0</v>
      </c>
      <c r="FD377">
        <v>0</v>
      </c>
      <c r="FE377">
        <v>-1.4466779999999999</v>
      </c>
      <c r="FF377">
        <v>0</v>
      </c>
      <c r="FG377">
        <v>-0.85642200000000002</v>
      </c>
      <c r="FH377">
        <v>0</v>
      </c>
      <c r="FI377">
        <v>0</v>
      </c>
      <c r="FJ377">
        <v>3.521652</v>
      </c>
      <c r="FK377">
        <v>0.89759299999999997</v>
      </c>
      <c r="FL377">
        <v>16.710326999999999</v>
      </c>
      <c r="FM377">
        <v>52.832214</v>
      </c>
      <c r="FN377">
        <v>6.5116810000000003</v>
      </c>
      <c r="FO377">
        <v>7.0929869999999999</v>
      </c>
      <c r="FP377">
        <v>6.277145</v>
      </c>
      <c r="FQ377">
        <v>13.389313</v>
      </c>
      <c r="FR377">
        <v>6.1095730000000001</v>
      </c>
      <c r="FS377">
        <v>18.282837000000001</v>
      </c>
      <c r="FT377">
        <v>0.61078699999999997</v>
      </c>
      <c r="FU377">
        <v>3.683945</v>
      </c>
      <c r="FV377">
        <v>66.159546000000006</v>
      </c>
      <c r="FW377">
        <v>33.318053999999997</v>
      </c>
      <c r="FX377">
        <v>30.428650000000001</v>
      </c>
      <c r="FY377">
        <v>20.759398999999998</v>
      </c>
      <c r="FZ377">
        <v>2.5231699999999999</v>
      </c>
      <c r="GA377">
        <v>47.231934000000003</v>
      </c>
      <c r="GB377">
        <v>11.695373999999999</v>
      </c>
      <c r="GC377">
        <v>7.2603150000000003</v>
      </c>
      <c r="GD377">
        <v>45.633910999999998</v>
      </c>
      <c r="GE377">
        <v>85.267944</v>
      </c>
      <c r="GF377">
        <v>42.228515999999999</v>
      </c>
      <c r="GG377">
        <v>23.552795</v>
      </c>
      <c r="GH377">
        <v>32.119689999999999</v>
      </c>
      <c r="GI377">
        <v>27.564147999999999</v>
      </c>
      <c r="GJ377">
        <v>62.326293999999997</v>
      </c>
      <c r="GK377">
        <v>128.51464799999999</v>
      </c>
      <c r="GL377">
        <v>46.889525999999996</v>
      </c>
      <c r="GM377">
        <v>126.52636699999999</v>
      </c>
      <c r="GN377">
        <v>98.299805000000006</v>
      </c>
      <c r="GO377">
        <v>42.950684000000003</v>
      </c>
      <c r="GP377">
        <v>27.647278</v>
      </c>
      <c r="GQ377">
        <v>14.685028000000001</v>
      </c>
      <c r="GR377">
        <v>9.6186070000000008</v>
      </c>
      <c r="GS377">
        <v>10.771469</v>
      </c>
      <c r="GT377">
        <v>1.5552600000000001</v>
      </c>
      <c r="GU377">
        <v>2.2512249999999998</v>
      </c>
      <c r="GV377">
        <v>0.70090699999999995</v>
      </c>
      <c r="GW377">
        <v>0</v>
      </c>
      <c r="GX377">
        <v>0.470082</v>
      </c>
      <c r="GY377">
        <v>1.20377</v>
      </c>
      <c r="GZ377">
        <v>0</v>
      </c>
      <c r="HA377">
        <v>0.98828099999999997</v>
      </c>
      <c r="HB377">
        <v>0.140737</v>
      </c>
      <c r="HC377">
        <v>24.158477999999999</v>
      </c>
      <c r="HD377">
        <v>68.226318000000006</v>
      </c>
      <c r="HE377">
        <v>75.092285000000004</v>
      </c>
      <c r="HF377">
        <v>743.54101600000001</v>
      </c>
      <c r="HG377">
        <v>18.690093999999998</v>
      </c>
      <c r="HH377">
        <v>99.851073999999997</v>
      </c>
      <c r="HI377">
        <v>4.199478</v>
      </c>
      <c r="HJ377">
        <v>0</v>
      </c>
      <c r="HK377">
        <v>-12.363159</v>
      </c>
      <c r="HL377">
        <v>327.94140599999997</v>
      </c>
      <c r="HM377">
        <v>255.377441</v>
      </c>
      <c r="HN377">
        <v>106.780029</v>
      </c>
      <c r="HO377">
        <v>16.552277</v>
      </c>
      <c r="HP377">
        <v>457.77441399999998</v>
      </c>
      <c r="HQ377">
        <v>5535.8125</v>
      </c>
      <c r="HR377">
        <v>444.17480499999999</v>
      </c>
      <c r="HS377">
        <v>408.320313</v>
      </c>
      <c r="HT377">
        <v>248.35888700000001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60.251953</v>
      </c>
      <c r="OM377">
        <v>0</v>
      </c>
      <c r="ON377">
        <v>0</v>
      </c>
      <c r="OO377">
        <v>0</v>
      </c>
      <c r="OP377">
        <v>0</v>
      </c>
      <c r="OQ377">
        <v>10064.984481</v>
      </c>
    </row>
    <row r="378" spans="1:407" x14ac:dyDescent="0.2">
      <c r="A378" t="s">
        <v>390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-0.10381899999999999</v>
      </c>
      <c r="EY378">
        <v>-3.165451</v>
      </c>
      <c r="EZ378">
        <v>-10.312958</v>
      </c>
      <c r="FA378">
        <v>-2.0616569999999999</v>
      </c>
      <c r="FB378">
        <v>-6.8441470000000004</v>
      </c>
      <c r="FC378">
        <v>0</v>
      </c>
      <c r="FD378">
        <v>-1.302753</v>
      </c>
      <c r="FE378">
        <v>-0.194136</v>
      </c>
      <c r="FF378">
        <v>-9.472137</v>
      </c>
      <c r="FG378">
        <v>-4.4447780000000003</v>
      </c>
      <c r="FH378">
        <v>-9.4518430000000002</v>
      </c>
      <c r="FI378">
        <v>0</v>
      </c>
      <c r="FJ378">
        <v>7.7209E-2</v>
      </c>
      <c r="FK378">
        <v>0.94720499999999996</v>
      </c>
      <c r="FL378">
        <v>12.761658000000001</v>
      </c>
      <c r="FM378">
        <v>11.389893000000001</v>
      </c>
      <c r="FN378">
        <v>2.9338989999999998</v>
      </c>
      <c r="FO378">
        <v>3.3457490000000001</v>
      </c>
      <c r="FP378">
        <v>3.465271</v>
      </c>
      <c r="FQ378">
        <v>2.2019959999999998</v>
      </c>
      <c r="FR378">
        <v>-2.5019999999999999E-3</v>
      </c>
      <c r="FS378">
        <v>2.062592</v>
      </c>
      <c r="FT378">
        <v>1.8787000000000002E-2</v>
      </c>
      <c r="FU378">
        <v>3.6284999999999998E-2</v>
      </c>
      <c r="FV378">
        <v>9.8303220000000007</v>
      </c>
      <c r="FW378">
        <v>3.1845089999999998</v>
      </c>
      <c r="FX378">
        <v>1.110474</v>
      </c>
      <c r="FY378">
        <v>0.60559099999999999</v>
      </c>
      <c r="FZ378">
        <v>-2.3699999999999999E-4</v>
      </c>
      <c r="GA378">
        <v>0.131104</v>
      </c>
      <c r="GB378">
        <v>0.96020499999999998</v>
      </c>
      <c r="GC378">
        <v>-1.1660159999999999</v>
      </c>
      <c r="GD378">
        <v>3.3227540000000002</v>
      </c>
      <c r="GE378">
        <v>2.1347659999999999</v>
      </c>
      <c r="GF378">
        <v>1.874512</v>
      </c>
      <c r="GG378">
        <v>4.2724609999999998</v>
      </c>
      <c r="GH378">
        <v>0.41748000000000002</v>
      </c>
      <c r="GI378">
        <v>0.57324200000000003</v>
      </c>
      <c r="GJ378">
        <v>3.61084</v>
      </c>
      <c r="GK378">
        <v>1.709473</v>
      </c>
      <c r="GL378">
        <v>4.0282999999999999E-2</v>
      </c>
      <c r="GM378">
        <v>2.5651860000000002</v>
      </c>
      <c r="GN378">
        <v>1.188232</v>
      </c>
      <c r="GO378">
        <v>0.66894500000000001</v>
      </c>
      <c r="GP378">
        <v>2.7742309999999999</v>
      </c>
      <c r="GQ378">
        <v>0.41027799999999998</v>
      </c>
      <c r="GR378">
        <v>0.33019999999999999</v>
      </c>
      <c r="GS378">
        <v>0.18487500000000001</v>
      </c>
      <c r="GT378">
        <v>5.3391000000000001E-2</v>
      </c>
      <c r="GU378">
        <v>7.7271000000000006E-2</v>
      </c>
      <c r="GV378">
        <v>2.4063000000000001E-2</v>
      </c>
      <c r="GW378">
        <v>0</v>
      </c>
      <c r="GX378">
        <v>1.6136000000000001E-2</v>
      </c>
      <c r="GY378">
        <v>4.1320999999999997E-2</v>
      </c>
      <c r="GZ378">
        <v>0</v>
      </c>
      <c r="HA378">
        <v>3.3928E-2</v>
      </c>
      <c r="HB378">
        <v>4.8310000000000002E-3</v>
      </c>
      <c r="HC378">
        <v>0.164795</v>
      </c>
      <c r="HD378">
        <v>16.924071999999999</v>
      </c>
      <c r="HE378">
        <v>10.391845999999999</v>
      </c>
      <c r="HF378">
        <v>57.401367</v>
      </c>
      <c r="HG378">
        <v>2.3845209999999999</v>
      </c>
      <c r="HH378">
        <v>217.398438</v>
      </c>
      <c r="HI378">
        <v>17.332519999999999</v>
      </c>
      <c r="HJ378">
        <v>694.18945299999996</v>
      </c>
      <c r="HK378">
        <v>-57.773437999999999</v>
      </c>
      <c r="HL378">
        <v>4.3225709999999999</v>
      </c>
      <c r="HM378">
        <v>44.795715000000001</v>
      </c>
      <c r="HN378">
        <v>0</v>
      </c>
      <c r="HO378">
        <v>2.60466</v>
      </c>
      <c r="HP378">
        <v>21.438171000000001</v>
      </c>
      <c r="HQ378">
        <v>25.248535</v>
      </c>
      <c r="HR378">
        <v>-9.2028809999999996</v>
      </c>
      <c r="HS378">
        <v>7.9417419999999996</v>
      </c>
      <c r="HT378">
        <v>9.4935299999999998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-73.476562999999999</v>
      </c>
      <c r="OM378">
        <v>0</v>
      </c>
      <c r="ON378">
        <v>0</v>
      </c>
      <c r="OO378">
        <v>0</v>
      </c>
      <c r="OP378">
        <v>40.365723000000003</v>
      </c>
      <c r="OQ378">
        <v>1064.8137899999999</v>
      </c>
    </row>
    <row r="379" spans="1:407" x14ac:dyDescent="0.2">
      <c r="A379" t="s">
        <v>391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-0.125834</v>
      </c>
      <c r="EY379">
        <v>-6.4884339999999998</v>
      </c>
      <c r="EZ379">
        <v>-31.451720999999999</v>
      </c>
      <c r="FA379">
        <v>-26.29364</v>
      </c>
      <c r="FB379">
        <v>-25.380065999999999</v>
      </c>
      <c r="FC379">
        <v>-0.81729700000000005</v>
      </c>
      <c r="FD379">
        <v>-24.609863000000001</v>
      </c>
      <c r="FE379">
        <v>-2.7000350000000002</v>
      </c>
      <c r="FF379">
        <v>-14.524414</v>
      </c>
      <c r="FG379">
        <v>-8.6848749999999999</v>
      </c>
      <c r="FH379">
        <v>-5.5970000000000004</v>
      </c>
      <c r="FI379">
        <v>0</v>
      </c>
      <c r="FJ379">
        <v>4.4530640000000004</v>
      </c>
      <c r="FK379">
        <v>0.421875</v>
      </c>
      <c r="FL379">
        <v>10.117675999999999</v>
      </c>
      <c r="FM379">
        <v>11.635254</v>
      </c>
      <c r="FN379">
        <v>1.5282290000000001</v>
      </c>
      <c r="FO379">
        <v>1.2876129999999999</v>
      </c>
      <c r="FP379">
        <v>10.120666999999999</v>
      </c>
      <c r="FQ379">
        <v>7.7340090000000004</v>
      </c>
      <c r="FR379">
        <v>0.69063200000000002</v>
      </c>
      <c r="FS379">
        <v>5.0456539999999999</v>
      </c>
      <c r="FT379">
        <v>0.164351</v>
      </c>
      <c r="FU379">
        <v>1.7577970000000001</v>
      </c>
      <c r="FV379">
        <v>31.976074000000001</v>
      </c>
      <c r="FW379">
        <v>10.178832999999999</v>
      </c>
      <c r="FX379">
        <v>18.624146</v>
      </c>
      <c r="FY379">
        <v>17.148192999999999</v>
      </c>
      <c r="FZ379">
        <v>0.98739600000000005</v>
      </c>
      <c r="GA379">
        <v>17.323975000000001</v>
      </c>
      <c r="GB379">
        <v>20.645019999999999</v>
      </c>
      <c r="GC379">
        <v>15.293578999999999</v>
      </c>
      <c r="GD379">
        <v>34.783447000000002</v>
      </c>
      <c r="GE379">
        <v>56.801758</v>
      </c>
      <c r="GF379">
        <v>19.896484000000001</v>
      </c>
      <c r="GG379">
        <v>12.388489</v>
      </c>
      <c r="GH379">
        <v>19.043457</v>
      </c>
      <c r="GI379">
        <v>11.796569999999999</v>
      </c>
      <c r="GJ379">
        <v>36.918456999999997</v>
      </c>
      <c r="GK379">
        <v>173.222656</v>
      </c>
      <c r="GL379">
        <v>29.897461</v>
      </c>
      <c r="GM379">
        <v>62.770995999999997</v>
      </c>
      <c r="GN379">
        <v>21.216553000000001</v>
      </c>
      <c r="GO379">
        <v>16.861450000000001</v>
      </c>
      <c r="GP379">
        <v>33.423340000000003</v>
      </c>
      <c r="GQ379">
        <v>10.363037</v>
      </c>
      <c r="GR379">
        <v>3.3432309999999998</v>
      </c>
      <c r="GS379">
        <v>3.7439269999999998</v>
      </c>
      <c r="GT379">
        <v>0.54057299999999997</v>
      </c>
      <c r="GU379">
        <v>0.78247800000000001</v>
      </c>
      <c r="GV379">
        <v>0.24362</v>
      </c>
      <c r="GW379">
        <v>0</v>
      </c>
      <c r="GX379">
        <v>0.16339000000000001</v>
      </c>
      <c r="GY379">
        <v>0.418404</v>
      </c>
      <c r="GZ379">
        <v>0</v>
      </c>
      <c r="HA379">
        <v>0.34350399999999998</v>
      </c>
      <c r="HB379">
        <v>4.8917000000000002E-2</v>
      </c>
      <c r="HC379">
        <v>7.4789430000000001</v>
      </c>
      <c r="HD379">
        <v>83.080078</v>
      </c>
      <c r="HE379">
        <v>63.264648000000001</v>
      </c>
      <c r="HF379">
        <v>1441.359375</v>
      </c>
      <c r="HG379">
        <v>211.74023399999999</v>
      </c>
      <c r="HH379">
        <v>45.915649000000002</v>
      </c>
      <c r="HI379">
        <v>6.9636230000000001</v>
      </c>
      <c r="HJ379">
        <v>21.398925999999999</v>
      </c>
      <c r="HK379">
        <v>31.616211</v>
      </c>
      <c r="HL379">
        <v>1818</v>
      </c>
      <c r="HM379">
        <v>1270.7421879999999</v>
      </c>
      <c r="HN379">
        <v>168.003906</v>
      </c>
      <c r="HO379">
        <v>130.55908199999999</v>
      </c>
      <c r="HP379">
        <v>1669.6796879999999</v>
      </c>
      <c r="HQ379">
        <v>421.26171900000003</v>
      </c>
      <c r="HR379">
        <v>602.015625</v>
      </c>
      <c r="HS379">
        <v>544.421875</v>
      </c>
      <c r="HT379">
        <v>316.43359400000003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6330.65625</v>
      </c>
      <c r="OM379">
        <v>0</v>
      </c>
      <c r="ON379">
        <v>0</v>
      </c>
      <c r="OO379">
        <v>0</v>
      </c>
      <c r="OP379">
        <v>-1214.9296879999999</v>
      </c>
      <c r="OQ379">
        <v>14559.134982</v>
      </c>
    </row>
    <row r="380" spans="1:407" x14ac:dyDescent="0.2">
      <c r="A380" t="s">
        <v>392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-1.3361590000000001</v>
      </c>
      <c r="EY380">
        <v>-5.5415190000000001</v>
      </c>
      <c r="EZ380">
        <v>-15.631439</v>
      </c>
      <c r="FA380">
        <v>-12.725982999999999</v>
      </c>
      <c r="FB380">
        <v>-17.622955000000001</v>
      </c>
      <c r="FC380">
        <v>-0.695492</v>
      </c>
      <c r="FD380">
        <v>-2.4808349999999999</v>
      </c>
      <c r="FE380">
        <v>-2.575272</v>
      </c>
      <c r="FF380">
        <v>-20.607239</v>
      </c>
      <c r="FG380">
        <v>-4.715179</v>
      </c>
      <c r="FH380">
        <v>-12.830261</v>
      </c>
      <c r="FI380">
        <v>0</v>
      </c>
      <c r="FJ380">
        <v>1.6381840000000001</v>
      </c>
      <c r="FK380">
        <v>1.6125E-2</v>
      </c>
      <c r="FL380">
        <v>2.2246090000000001</v>
      </c>
      <c r="FM380">
        <v>9.6035160000000008</v>
      </c>
      <c r="FN380">
        <v>1.253784</v>
      </c>
      <c r="FO380">
        <v>0.96179199999999998</v>
      </c>
      <c r="FP380">
        <v>0.36840800000000001</v>
      </c>
      <c r="FQ380">
        <v>0.341553</v>
      </c>
      <c r="FR380">
        <v>7.5562000000000004E-2</v>
      </c>
      <c r="FS380">
        <v>0.40136699999999997</v>
      </c>
      <c r="FT380">
        <v>1.3348E-2</v>
      </c>
      <c r="FU380">
        <v>5.3283999999999998E-2</v>
      </c>
      <c r="FV380">
        <v>3.14209</v>
      </c>
      <c r="FW380">
        <v>1.733398</v>
      </c>
      <c r="FX380">
        <v>1.316406</v>
      </c>
      <c r="FY380">
        <v>0.68066400000000005</v>
      </c>
      <c r="FZ380">
        <v>8.6791999999999994E-2</v>
      </c>
      <c r="GA380">
        <v>3.4018549999999999</v>
      </c>
      <c r="GB380">
        <v>3.818848</v>
      </c>
      <c r="GC380">
        <v>1.9916990000000001</v>
      </c>
      <c r="GD380">
        <v>15.017578</v>
      </c>
      <c r="GE380">
        <v>6.5893550000000003</v>
      </c>
      <c r="GF380">
        <v>8.9497070000000001</v>
      </c>
      <c r="GG380">
        <v>1.169189</v>
      </c>
      <c r="GH380">
        <v>1.453613</v>
      </c>
      <c r="GI380">
        <v>0.97314500000000004</v>
      </c>
      <c r="GJ380">
        <v>4.4560550000000001</v>
      </c>
      <c r="GK380">
        <v>12.433593999999999</v>
      </c>
      <c r="GL380">
        <v>0.96850599999999998</v>
      </c>
      <c r="GM380">
        <v>5.6953129999999996</v>
      </c>
      <c r="GN380">
        <v>6.1904300000000001</v>
      </c>
      <c r="GO380">
        <v>3.4213870000000002</v>
      </c>
      <c r="GP380">
        <v>10.126953</v>
      </c>
      <c r="GQ380">
        <v>3.0991209999999998</v>
      </c>
      <c r="GR380">
        <v>0.99987800000000004</v>
      </c>
      <c r="GS380">
        <v>1.119629</v>
      </c>
      <c r="GT380">
        <v>0.16165199999999999</v>
      </c>
      <c r="GU380">
        <v>0.23400899999999999</v>
      </c>
      <c r="GV380">
        <v>7.2860999999999995E-2</v>
      </c>
      <c r="GW380">
        <v>0</v>
      </c>
      <c r="GX380">
        <v>4.8866E-2</v>
      </c>
      <c r="GY380">
        <v>0.12512200000000001</v>
      </c>
      <c r="GZ380">
        <v>0</v>
      </c>
      <c r="HA380">
        <v>0.10272199999999999</v>
      </c>
      <c r="HB380">
        <v>1.4629E-2</v>
      </c>
      <c r="HC380">
        <v>4.6235350000000004</v>
      </c>
      <c r="HD380">
        <v>39.075439000000003</v>
      </c>
      <c r="HE380">
        <v>139.59375</v>
      </c>
      <c r="HF380">
        <v>-31.90625</v>
      </c>
      <c r="HG380">
        <v>128.46289100000001</v>
      </c>
      <c r="HH380">
        <v>36.177734000000001</v>
      </c>
      <c r="HI380">
        <v>2.4602050000000002</v>
      </c>
      <c r="HJ380">
        <v>3.1367189999999998</v>
      </c>
      <c r="HK380">
        <v>-27.132324000000001</v>
      </c>
      <c r="HL380">
        <v>7.6284179999999999</v>
      </c>
      <c r="HM380">
        <v>134.453125</v>
      </c>
      <c r="HN380">
        <v>26.546875</v>
      </c>
      <c r="HO380">
        <v>49.445312999999999</v>
      </c>
      <c r="HP380">
        <v>68.669922</v>
      </c>
      <c r="HQ380">
        <v>25.660156000000001</v>
      </c>
      <c r="HR380">
        <v>-505.976563</v>
      </c>
      <c r="HS380">
        <v>225.55126999999999</v>
      </c>
      <c r="HT380">
        <v>336.929688</v>
      </c>
      <c r="HU380">
        <v>12.722656000000001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112.25</v>
      </c>
      <c r="OM380">
        <v>0</v>
      </c>
      <c r="ON380">
        <v>0</v>
      </c>
      <c r="OO380">
        <v>0</v>
      </c>
      <c r="OP380">
        <v>66.253906000000001</v>
      </c>
      <c r="OQ380">
        <v>874.41072799999995</v>
      </c>
    </row>
    <row r="381" spans="1:407" x14ac:dyDescent="0.2">
      <c r="A381" t="s">
        <v>393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-0.55775200000000003</v>
      </c>
      <c r="EY381">
        <v>-2.3101959999999999</v>
      </c>
      <c r="EZ381">
        <v>-8.5105590000000007</v>
      </c>
      <c r="FA381">
        <v>-9.1382290000000008</v>
      </c>
      <c r="FB381">
        <v>-6.9786530000000004</v>
      </c>
      <c r="FC381">
        <v>-0.57278499999999999</v>
      </c>
      <c r="FD381">
        <v>-1.1744540000000001</v>
      </c>
      <c r="FE381">
        <v>-4.0160900000000002</v>
      </c>
      <c r="FF381">
        <v>-12.295776</v>
      </c>
      <c r="FG381">
        <v>-6.4462890000000002</v>
      </c>
      <c r="FH381">
        <v>-8.2066960000000009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1.5E-5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-1.22E-4</v>
      </c>
      <c r="FW381">
        <v>0</v>
      </c>
      <c r="FX381">
        <v>6.0999999999999999E-5</v>
      </c>
      <c r="FY381">
        <v>0</v>
      </c>
      <c r="FZ381">
        <v>0</v>
      </c>
      <c r="GA381">
        <v>-1.22E-4</v>
      </c>
      <c r="GB381">
        <v>0</v>
      </c>
      <c r="GC381">
        <v>0</v>
      </c>
      <c r="GD381">
        <v>-0.79895000000000005</v>
      </c>
      <c r="GE381">
        <v>0.57794199999999996</v>
      </c>
      <c r="GF381">
        <v>0.35131800000000002</v>
      </c>
      <c r="GG381">
        <v>6.0999999999999999E-5</v>
      </c>
      <c r="GH381">
        <v>0</v>
      </c>
      <c r="GI381">
        <v>0</v>
      </c>
      <c r="GJ381">
        <v>0</v>
      </c>
      <c r="GK381">
        <v>0</v>
      </c>
      <c r="GL381">
        <v>-0.73486300000000004</v>
      </c>
      <c r="GM381">
        <v>-0.21728500000000001</v>
      </c>
      <c r="GN381">
        <v>0</v>
      </c>
      <c r="GO381">
        <v>0</v>
      </c>
      <c r="GP381">
        <v>1.116943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24.916504</v>
      </c>
      <c r="HE381">
        <v>0</v>
      </c>
      <c r="HF381">
        <v>-14.320313000000001</v>
      </c>
      <c r="HG381">
        <v>14.598388999999999</v>
      </c>
      <c r="HH381">
        <v>4.0498050000000001</v>
      </c>
      <c r="HI381">
        <v>0</v>
      </c>
      <c r="HJ381">
        <v>0</v>
      </c>
      <c r="HK381">
        <v>-4.2032470000000002</v>
      </c>
      <c r="HL381">
        <v>-12.461182000000001</v>
      </c>
      <c r="HM381">
        <v>0</v>
      </c>
      <c r="HN381">
        <v>0</v>
      </c>
      <c r="HO381">
        <v>-10.269531000000001</v>
      </c>
      <c r="HP381">
        <v>23.235596000000001</v>
      </c>
      <c r="HQ381">
        <v>0</v>
      </c>
      <c r="HR381">
        <v>3.3172609999999998</v>
      </c>
      <c r="HS381">
        <v>-5.9517819999999997</v>
      </c>
      <c r="HT381">
        <v>-22.061523000000001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-59.062505999999999</v>
      </c>
    </row>
    <row r="382" spans="1:407" x14ac:dyDescent="0.2">
      <c r="A382" t="s">
        <v>394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-0.61792899999999995</v>
      </c>
      <c r="EZ382">
        <v>-2.8981629999999998</v>
      </c>
      <c r="FA382">
        <v>-1.4475629999999999</v>
      </c>
      <c r="FB382">
        <v>-7.5736999999999997</v>
      </c>
      <c r="FC382">
        <v>-0.61570400000000003</v>
      </c>
      <c r="FD382">
        <v>-2.9799039999999999</v>
      </c>
      <c r="FE382">
        <v>-2.8844759999999998</v>
      </c>
      <c r="FF382">
        <v>0</v>
      </c>
      <c r="FG382">
        <v>0</v>
      </c>
      <c r="FH382">
        <v>0</v>
      </c>
      <c r="FI382">
        <v>0</v>
      </c>
      <c r="FJ382">
        <v>3.2115480000000001</v>
      </c>
      <c r="FK382">
        <v>0.13102800000000001</v>
      </c>
      <c r="FL382">
        <v>1.521606</v>
      </c>
      <c r="FM382">
        <v>11.979309000000001</v>
      </c>
      <c r="FN382">
        <v>1.58046</v>
      </c>
      <c r="FO382">
        <v>15.583130000000001</v>
      </c>
      <c r="FP382">
        <v>5.5671390000000001</v>
      </c>
      <c r="FQ382">
        <v>4.9021610000000004</v>
      </c>
      <c r="FR382">
        <v>0.58493799999999996</v>
      </c>
      <c r="FS382">
        <v>8.2104490000000006</v>
      </c>
      <c r="FT382">
        <v>0.127412</v>
      </c>
      <c r="FU382">
        <v>1.308022</v>
      </c>
      <c r="FV382">
        <v>35.030518000000001</v>
      </c>
      <c r="FW382">
        <v>8.6204830000000001</v>
      </c>
      <c r="FX382">
        <v>20.244506999999999</v>
      </c>
      <c r="FY382">
        <v>27.750731999999999</v>
      </c>
      <c r="FZ382">
        <v>1.6845859999999999</v>
      </c>
      <c r="GA382">
        <v>11.996948</v>
      </c>
      <c r="GB382">
        <v>14.619507</v>
      </c>
      <c r="GC382">
        <v>6.2413939999999997</v>
      </c>
      <c r="GD382">
        <v>23.934325999999999</v>
      </c>
      <c r="GE382">
        <v>10.275757</v>
      </c>
      <c r="GF382">
        <v>13.219238000000001</v>
      </c>
      <c r="GG382">
        <v>7.5557860000000003</v>
      </c>
      <c r="GH382">
        <v>10.044677999999999</v>
      </c>
      <c r="GI382">
        <v>4.4375920000000004</v>
      </c>
      <c r="GJ382">
        <v>22.382812999999999</v>
      </c>
      <c r="GK382">
        <v>23.415282999999999</v>
      </c>
      <c r="GL382">
        <v>11.486205999999999</v>
      </c>
      <c r="GM382">
        <v>25.158446999999999</v>
      </c>
      <c r="GN382">
        <v>8.7594600000000007</v>
      </c>
      <c r="GO382">
        <v>8.1532590000000003</v>
      </c>
      <c r="GP382">
        <v>21.169066999999998</v>
      </c>
      <c r="GQ382">
        <v>5.4940189999999998</v>
      </c>
      <c r="GR382">
        <v>1.7724150000000001</v>
      </c>
      <c r="GS382">
        <v>1.9848479999999999</v>
      </c>
      <c r="GT382">
        <v>0.28658699999999998</v>
      </c>
      <c r="GU382">
        <v>0.41483300000000001</v>
      </c>
      <c r="GV382">
        <v>0.12915499999999999</v>
      </c>
      <c r="GW382">
        <v>0</v>
      </c>
      <c r="GX382">
        <v>8.6622000000000005E-2</v>
      </c>
      <c r="GY382">
        <v>0.22181699999999999</v>
      </c>
      <c r="GZ382">
        <v>0</v>
      </c>
      <c r="HA382">
        <v>0.18210899999999999</v>
      </c>
      <c r="HB382">
        <v>2.5933999999999999E-2</v>
      </c>
      <c r="HC382">
        <v>7.7247919999999999</v>
      </c>
      <c r="HD382">
        <v>55.080444</v>
      </c>
      <c r="HE382">
        <v>67.478026999999997</v>
      </c>
      <c r="HF382">
        <v>1210.53125</v>
      </c>
      <c r="HG382">
        <v>605.16796899999997</v>
      </c>
      <c r="HH382">
        <v>38.228760000000001</v>
      </c>
      <c r="HI382">
        <v>33.683104999999998</v>
      </c>
      <c r="HJ382">
        <v>24.721679999999999</v>
      </c>
      <c r="HK382">
        <v>44.013916000000002</v>
      </c>
      <c r="HL382">
        <v>326.55664100000001</v>
      </c>
      <c r="HM382">
        <v>563.84765600000003</v>
      </c>
      <c r="HN382">
        <v>201.95019500000001</v>
      </c>
      <c r="HO382">
        <v>532.13671899999997</v>
      </c>
      <c r="HP382">
        <v>375.67578099999997</v>
      </c>
      <c r="HQ382">
        <v>329.88476600000001</v>
      </c>
      <c r="HR382">
        <v>341.37304699999999</v>
      </c>
      <c r="HS382">
        <v>344.58203099999997</v>
      </c>
      <c r="HT382">
        <v>931.02734399999997</v>
      </c>
      <c r="HU382">
        <v>257.90429699999999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8858.625</v>
      </c>
      <c r="OM382">
        <v>0</v>
      </c>
      <c r="ON382">
        <v>0</v>
      </c>
      <c r="OO382">
        <v>0</v>
      </c>
      <c r="OP382">
        <v>295.39404300000001</v>
      </c>
      <c r="OQ382">
        <v>15808.056151000001</v>
      </c>
    </row>
    <row r="383" spans="1:407" x14ac:dyDescent="0.2">
      <c r="A383" t="s">
        <v>395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-9.1633759999999995</v>
      </c>
      <c r="EY383">
        <v>-31.427246</v>
      </c>
      <c r="EZ383">
        <v>-213.41455099999999</v>
      </c>
      <c r="FA383">
        <v>-365.35449199999999</v>
      </c>
      <c r="FB383">
        <v>-130.067139</v>
      </c>
      <c r="FC383">
        <v>-5.6496120000000003</v>
      </c>
      <c r="FD383">
        <v>-14.088775999999999</v>
      </c>
      <c r="FE383">
        <v>-27.601624000000001</v>
      </c>
      <c r="FF383">
        <v>-123.89941399999999</v>
      </c>
      <c r="FG383">
        <v>-181.98144500000001</v>
      </c>
      <c r="FH383">
        <v>-120.239014</v>
      </c>
      <c r="FI383">
        <v>-0.23908299999999999</v>
      </c>
      <c r="FJ383">
        <v>6.8173830000000004</v>
      </c>
      <c r="FK383">
        <v>1.731606</v>
      </c>
      <c r="FL383">
        <v>12.504149999999999</v>
      </c>
      <c r="FM383">
        <v>53.851073999999997</v>
      </c>
      <c r="FN383">
        <v>7.017792</v>
      </c>
      <c r="FO383">
        <v>3.1998289999999998</v>
      </c>
      <c r="FP383">
        <v>43.605468999999999</v>
      </c>
      <c r="FQ383">
        <v>26.557372999999998</v>
      </c>
      <c r="FR383">
        <v>9.342651</v>
      </c>
      <c r="FS383">
        <v>26.035156000000001</v>
      </c>
      <c r="FT383">
        <v>0.85607900000000003</v>
      </c>
      <c r="FU383">
        <v>5.6200260000000002</v>
      </c>
      <c r="FV383">
        <v>159.63085899999999</v>
      </c>
      <c r="FW383">
        <v>66.375</v>
      </c>
      <c r="FX383">
        <v>60.909668000000003</v>
      </c>
      <c r="FY383">
        <v>70.862305000000006</v>
      </c>
      <c r="FZ383">
        <v>5.6465449999999997</v>
      </c>
      <c r="GA383">
        <v>96.664062999999999</v>
      </c>
      <c r="GB383">
        <v>88.293944999999994</v>
      </c>
      <c r="GC383">
        <v>30.471191000000001</v>
      </c>
      <c r="GD383">
        <v>209.13476600000001</v>
      </c>
      <c r="GE383">
        <v>112.628906</v>
      </c>
      <c r="GF383">
        <v>100.681641</v>
      </c>
      <c r="GG383">
        <v>64.448241999999993</v>
      </c>
      <c r="GH383">
        <v>91.251464999999996</v>
      </c>
      <c r="GI383">
        <v>59.925293000000003</v>
      </c>
      <c r="GJ383">
        <v>163.44042999999999</v>
      </c>
      <c r="GK383">
        <v>371.56445300000001</v>
      </c>
      <c r="GL383">
        <v>110.66308600000001</v>
      </c>
      <c r="GM383">
        <v>247.44726600000001</v>
      </c>
      <c r="GN383">
        <v>159.949219</v>
      </c>
      <c r="GO383">
        <v>126.861328</v>
      </c>
      <c r="GP383">
        <v>127.39355500000001</v>
      </c>
      <c r="GQ383">
        <v>70.433593999999999</v>
      </c>
      <c r="GR383">
        <v>22.722411999999998</v>
      </c>
      <c r="GS383">
        <v>25.445800999999999</v>
      </c>
      <c r="GT383">
        <v>3.674042</v>
      </c>
      <c r="GU383">
        <v>5.3181459999999996</v>
      </c>
      <c r="GV383">
        <v>1.6557770000000001</v>
      </c>
      <c r="GW383">
        <v>0</v>
      </c>
      <c r="GX383">
        <v>1.1104970000000001</v>
      </c>
      <c r="GY383">
        <v>2.8437190000000001</v>
      </c>
      <c r="GZ383">
        <v>0</v>
      </c>
      <c r="HA383">
        <v>2.3346559999999998</v>
      </c>
      <c r="HB383">
        <v>0.33246799999999999</v>
      </c>
      <c r="HC383">
        <v>29.943359000000001</v>
      </c>
      <c r="HD383">
        <v>291.789063</v>
      </c>
      <c r="HE383">
        <v>996.453125</v>
      </c>
      <c r="HF383">
        <v>1703.015625</v>
      </c>
      <c r="HG383">
        <v>283.71289100000001</v>
      </c>
      <c r="HH383">
        <v>240.44335899999999</v>
      </c>
      <c r="HI383">
        <v>7.3306880000000003</v>
      </c>
      <c r="HJ383">
        <v>218.097656</v>
      </c>
      <c r="HK383">
        <v>123.171875</v>
      </c>
      <c r="HL383">
        <v>1549.7578129999999</v>
      </c>
      <c r="HM383">
        <v>1087.0234379999999</v>
      </c>
      <c r="HN383">
        <v>457.50976600000001</v>
      </c>
      <c r="HO383">
        <v>543.71484399999997</v>
      </c>
      <c r="HP383">
        <v>1760.8515629999999</v>
      </c>
      <c r="HQ383">
        <v>528.15625</v>
      </c>
      <c r="HR383">
        <v>887.015625</v>
      </c>
      <c r="HS383">
        <v>391.68359400000003</v>
      </c>
      <c r="HT383">
        <v>719.28906300000006</v>
      </c>
      <c r="HU383">
        <v>-23.152343999999999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1632.25</v>
      </c>
      <c r="OM383">
        <v>0</v>
      </c>
      <c r="ON383">
        <v>0</v>
      </c>
      <c r="OO383">
        <v>0</v>
      </c>
      <c r="OP383">
        <v>1909.9960940000001</v>
      </c>
      <c r="OQ383">
        <v>16972.180497000001</v>
      </c>
    </row>
    <row r="384" spans="1:407" x14ac:dyDescent="0.2">
      <c r="A384" t="s">
        <v>396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-9.5654000000000003E-2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4.205711</v>
      </c>
      <c r="FK384">
        <v>1.050983</v>
      </c>
      <c r="FL384">
        <v>19.569762999999998</v>
      </c>
      <c r="FM384">
        <v>59.862060999999997</v>
      </c>
      <c r="FN384">
        <v>8.0432129999999997</v>
      </c>
      <c r="FO384">
        <v>9.4786529999999996</v>
      </c>
      <c r="FP384">
        <v>10.490631</v>
      </c>
      <c r="FQ384">
        <v>15.800262</v>
      </c>
      <c r="FR384">
        <v>7.6420440000000003</v>
      </c>
      <c r="FS384">
        <v>22.433959999999999</v>
      </c>
      <c r="FT384">
        <v>0.745197</v>
      </c>
      <c r="FU384">
        <v>4.8191759999999997</v>
      </c>
      <c r="FV384">
        <v>83.464600000000004</v>
      </c>
      <c r="FW384">
        <v>43.106566999999998</v>
      </c>
      <c r="FX384">
        <v>38.980713000000002</v>
      </c>
      <c r="FY384">
        <v>28.639037999999999</v>
      </c>
      <c r="FZ384">
        <v>3.609756</v>
      </c>
      <c r="GA384">
        <v>61.896605999999998</v>
      </c>
      <c r="GB384">
        <v>41.794006000000003</v>
      </c>
      <c r="GC384">
        <v>19.792449999999999</v>
      </c>
      <c r="GD384">
        <v>117.858887</v>
      </c>
      <c r="GE384">
        <v>36.906981999999999</v>
      </c>
      <c r="GF384">
        <v>50.959839000000002</v>
      </c>
      <c r="GG384">
        <v>30.872070000000001</v>
      </c>
      <c r="GH384">
        <v>41.032165999999997</v>
      </c>
      <c r="GI384">
        <v>37.148009999999999</v>
      </c>
      <c r="GJ384">
        <v>86.459839000000002</v>
      </c>
      <c r="GK384">
        <v>133.000732</v>
      </c>
      <c r="GL384">
        <v>63.949950999999999</v>
      </c>
      <c r="GM384">
        <v>202.575684</v>
      </c>
      <c r="GN384">
        <v>124.66235399999999</v>
      </c>
      <c r="GO384">
        <v>57.682251000000001</v>
      </c>
      <c r="GP384">
        <v>43.628723000000001</v>
      </c>
      <c r="GQ384">
        <v>17.081389999999999</v>
      </c>
      <c r="GR384">
        <v>11.188231999999999</v>
      </c>
      <c r="GS384">
        <v>12.529204999999999</v>
      </c>
      <c r="GT384">
        <v>1.8090520000000001</v>
      </c>
      <c r="GU384">
        <v>2.6185870000000002</v>
      </c>
      <c r="GV384">
        <v>0.81528299999999998</v>
      </c>
      <c r="GW384">
        <v>0</v>
      </c>
      <c r="GX384">
        <v>0.54679199999999994</v>
      </c>
      <c r="GY384">
        <v>1.400204</v>
      </c>
      <c r="GZ384">
        <v>0</v>
      </c>
      <c r="HA384">
        <v>1.149553</v>
      </c>
      <c r="HB384">
        <v>0.16370299999999999</v>
      </c>
      <c r="HC384">
        <v>8.7502440000000004</v>
      </c>
      <c r="HD384">
        <v>52.734985000000002</v>
      </c>
      <c r="HE384">
        <v>98.945312999999999</v>
      </c>
      <c r="HF384">
        <v>531.89550799999995</v>
      </c>
      <c r="HG384">
        <v>298.45068400000002</v>
      </c>
      <c r="HH384">
        <v>72.956055000000006</v>
      </c>
      <c r="HI384">
        <v>14.767334</v>
      </c>
      <c r="HJ384">
        <v>579.43945299999996</v>
      </c>
      <c r="HK384">
        <v>50.776611000000003</v>
      </c>
      <c r="HL384">
        <v>635.40820299999996</v>
      </c>
      <c r="HM384">
        <v>265.10839800000002</v>
      </c>
      <c r="HN384">
        <v>130.70190400000001</v>
      </c>
      <c r="HO384">
        <v>316.72363300000001</v>
      </c>
      <c r="HP384">
        <v>630.65234399999997</v>
      </c>
      <c r="HQ384">
        <v>7260.15625</v>
      </c>
      <c r="HR384">
        <v>154.90795900000001</v>
      </c>
      <c r="HS384">
        <v>491.726563</v>
      </c>
      <c r="HT384">
        <v>786.50781300000006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28786.375</v>
      </c>
      <c r="OM384">
        <v>0</v>
      </c>
      <c r="ON384">
        <v>0</v>
      </c>
      <c r="OO384">
        <v>0</v>
      </c>
      <c r="OP384">
        <v>0</v>
      </c>
      <c r="OQ384">
        <v>42728.353480999998</v>
      </c>
    </row>
    <row r="385" spans="1:407" x14ac:dyDescent="0.2">
      <c r="A385" t="s">
        <v>397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-0.13434499999999999</v>
      </c>
      <c r="FA385">
        <v>-0.12403599999999999</v>
      </c>
      <c r="FB385">
        <v>-0.129027</v>
      </c>
      <c r="FC385">
        <v>-0.29378100000000001</v>
      </c>
      <c r="FD385">
        <v>-0.25098500000000001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-1.4071E-2</v>
      </c>
      <c r="FK385">
        <v>-0.13044600000000001</v>
      </c>
      <c r="FL385">
        <v>0.26638000000000001</v>
      </c>
      <c r="FM385">
        <v>3.029E-3</v>
      </c>
      <c r="FN385">
        <v>3.3300000000000002E-4</v>
      </c>
      <c r="FO385">
        <v>-2.3739E-2</v>
      </c>
      <c r="FP385">
        <v>-2.4528999999999999E-2</v>
      </c>
      <c r="FQ385">
        <v>4.7585000000000002E-2</v>
      </c>
      <c r="FR385">
        <v>-2.0699999999999999E-4</v>
      </c>
      <c r="FS385">
        <v>5.6963E-2</v>
      </c>
      <c r="FT385">
        <v>-5.5800000000000001E-4</v>
      </c>
      <c r="FU385">
        <v>3.1619999999999999E-3</v>
      </c>
      <c r="FV385">
        <v>0.53212000000000004</v>
      </c>
      <c r="FW385">
        <v>-1.6646999999999999E-2</v>
      </c>
      <c r="FX385">
        <v>0.20516999999999999</v>
      </c>
      <c r="FY385">
        <v>4.3258999999999999E-2</v>
      </c>
      <c r="FZ385">
        <v>-1.9740000000000001E-3</v>
      </c>
      <c r="GA385">
        <v>7.4036000000000005E-2</v>
      </c>
      <c r="GB385">
        <v>4.2465000000000003E-2</v>
      </c>
      <c r="GC385">
        <v>0</v>
      </c>
      <c r="GD385">
        <v>0.23180400000000001</v>
      </c>
      <c r="GE385">
        <v>0.19328300000000001</v>
      </c>
      <c r="GF385">
        <v>0.142654</v>
      </c>
      <c r="GG385">
        <v>5.0705E-2</v>
      </c>
      <c r="GH385">
        <v>-8.4840000000000002E-3</v>
      </c>
      <c r="GI385">
        <v>3.643E-3</v>
      </c>
      <c r="GJ385">
        <v>0.33840900000000002</v>
      </c>
      <c r="GK385">
        <v>5.2116000000000003E-2</v>
      </c>
      <c r="GL385">
        <v>4.6718999999999997E-2</v>
      </c>
      <c r="GM385">
        <v>0.198883</v>
      </c>
      <c r="GN385">
        <v>0</v>
      </c>
      <c r="GO385">
        <v>3.7407000000000003E-2</v>
      </c>
      <c r="GP385">
        <v>0.18038199999999999</v>
      </c>
      <c r="GQ385">
        <v>4.4951999999999999E-2</v>
      </c>
      <c r="GR385">
        <v>2.9441999999999999E-2</v>
      </c>
      <c r="GS385">
        <v>3.2974000000000003E-2</v>
      </c>
      <c r="GT385">
        <v>4.7609999999999996E-3</v>
      </c>
      <c r="GU385">
        <v>6.8910000000000004E-3</v>
      </c>
      <c r="GV385">
        <v>2.1459999999999999E-3</v>
      </c>
      <c r="GW385">
        <v>0</v>
      </c>
      <c r="GX385">
        <v>1.439E-3</v>
      </c>
      <c r="GY385">
        <v>3.6849999999999999E-3</v>
      </c>
      <c r="GZ385">
        <v>0</v>
      </c>
      <c r="HA385">
        <v>3.0249999999999999E-3</v>
      </c>
      <c r="HB385">
        <v>4.3100000000000001E-4</v>
      </c>
      <c r="HC385">
        <v>-8.7130000000000003E-3</v>
      </c>
      <c r="HD385">
        <v>-0.55908199999999997</v>
      </c>
      <c r="HE385">
        <v>-0.90393100000000004</v>
      </c>
      <c r="HF385">
        <v>9.6926269999999999</v>
      </c>
      <c r="HG385">
        <v>13.000121999999999</v>
      </c>
      <c r="HH385">
        <v>15.086487</v>
      </c>
      <c r="HI385">
        <v>-4.6080000000000001E-3</v>
      </c>
      <c r="HJ385">
        <v>4.3479609999999997</v>
      </c>
      <c r="HK385">
        <v>-2.5072019999999999</v>
      </c>
      <c r="HL385">
        <v>33.019043000000003</v>
      </c>
      <c r="HM385">
        <v>77.499022999999994</v>
      </c>
      <c r="HN385">
        <v>8.0461430000000007</v>
      </c>
      <c r="HO385">
        <v>11.753662</v>
      </c>
      <c r="HP385">
        <v>5.7675780000000003</v>
      </c>
      <c r="HQ385">
        <v>-3.6425779999999999</v>
      </c>
      <c r="HR385">
        <v>0</v>
      </c>
      <c r="HS385">
        <v>4.4816890000000003</v>
      </c>
      <c r="HT385">
        <v>48.300293000000003</v>
      </c>
      <c r="HU385">
        <v>-6.9028320000000001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-5479.46875</v>
      </c>
      <c r="OM385">
        <v>0</v>
      </c>
      <c r="ON385">
        <v>0</v>
      </c>
      <c r="OO385">
        <v>0</v>
      </c>
      <c r="OP385">
        <v>0</v>
      </c>
      <c r="OQ385">
        <v>-5261.2756429999999</v>
      </c>
    </row>
    <row r="386" spans="1:407" x14ac:dyDescent="0.2">
      <c r="A386" t="s">
        <v>398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-0.17932300000000001</v>
      </c>
      <c r="FA386">
        <v>0</v>
      </c>
      <c r="FB386">
        <v>-0.167299</v>
      </c>
      <c r="FC386">
        <v>-0.262268</v>
      </c>
      <c r="FD386">
        <v>-0.209039</v>
      </c>
      <c r="FE386">
        <v>-0.89848700000000004</v>
      </c>
      <c r="FF386">
        <v>0</v>
      </c>
      <c r="FG386">
        <v>0</v>
      </c>
      <c r="FH386">
        <v>0</v>
      </c>
      <c r="FI386">
        <v>0</v>
      </c>
      <c r="FJ386">
        <v>-1.17804</v>
      </c>
      <c r="FK386">
        <v>-3.7685000000000003E-2</v>
      </c>
      <c r="FL386">
        <v>-2.6394959999999998</v>
      </c>
      <c r="FM386">
        <v>1.3672E-2</v>
      </c>
      <c r="FN386">
        <v>1.488E-3</v>
      </c>
      <c r="FO386">
        <v>-0.26328699999999999</v>
      </c>
      <c r="FP386">
        <v>-0.21835299999999999</v>
      </c>
      <c r="FQ386">
        <v>-0.48028599999999999</v>
      </c>
      <c r="FR386">
        <v>-2.8656000000000001E-2</v>
      </c>
      <c r="FS386">
        <v>-0.126419</v>
      </c>
      <c r="FT386">
        <v>-8.34E-4</v>
      </c>
      <c r="FU386">
        <v>-4.4205000000000001E-2</v>
      </c>
      <c r="FV386">
        <v>-2.5687869999999999</v>
      </c>
      <c r="FW386">
        <v>-0.75231899999999996</v>
      </c>
      <c r="FX386">
        <v>-0.118408</v>
      </c>
      <c r="FY386">
        <v>-0.11065700000000001</v>
      </c>
      <c r="FZ386">
        <v>1.0161999999999999E-2</v>
      </c>
      <c r="GA386">
        <v>9.6190999999999999E-2</v>
      </c>
      <c r="GB386">
        <v>-1.109497</v>
      </c>
      <c r="GC386">
        <v>-0.43972800000000001</v>
      </c>
      <c r="GD386">
        <v>4.8569339999999999</v>
      </c>
      <c r="GE386">
        <v>8.8056640000000002</v>
      </c>
      <c r="GF386">
        <v>1.7357180000000001</v>
      </c>
      <c r="GG386">
        <v>-0.78289799999999998</v>
      </c>
      <c r="GH386">
        <v>-9.6069000000000002E-2</v>
      </c>
      <c r="GI386">
        <v>-0.124878</v>
      </c>
      <c r="GJ386">
        <v>-2.2275390000000002</v>
      </c>
      <c r="GK386">
        <v>0.84765599999999997</v>
      </c>
      <c r="GL386">
        <v>0.319824</v>
      </c>
      <c r="GM386">
        <v>0.66796900000000003</v>
      </c>
      <c r="GN386">
        <v>-8.7157999999999999E-2</v>
      </c>
      <c r="GO386">
        <v>3.1740000000000002E-3</v>
      </c>
      <c r="GP386">
        <v>0.338501</v>
      </c>
      <c r="GQ386">
        <v>-0.107086</v>
      </c>
      <c r="GR386">
        <v>-7.0144999999999999E-2</v>
      </c>
      <c r="GS386">
        <v>-7.8551999999999997E-2</v>
      </c>
      <c r="GT386">
        <v>-1.1341E-2</v>
      </c>
      <c r="GU386">
        <v>-1.6414999999999999E-2</v>
      </c>
      <c r="GV386">
        <v>-5.1110000000000001E-3</v>
      </c>
      <c r="GW386">
        <v>0</v>
      </c>
      <c r="GX386">
        <v>-3.4280000000000001E-3</v>
      </c>
      <c r="GY386">
        <v>-8.7779999999999993E-3</v>
      </c>
      <c r="GZ386">
        <v>0</v>
      </c>
      <c r="HA386">
        <v>-7.2059999999999997E-3</v>
      </c>
      <c r="HB386">
        <v>-1.026E-3</v>
      </c>
      <c r="HC386">
        <v>-5.5724999999999997E-2</v>
      </c>
      <c r="HD386">
        <v>-0.74739100000000003</v>
      </c>
      <c r="HE386">
        <v>-8.4510500000000004</v>
      </c>
      <c r="HF386">
        <v>-18.835937999999999</v>
      </c>
      <c r="HG386">
        <v>9.2590000000000006E-2</v>
      </c>
      <c r="HH386">
        <v>-8.8876950000000008</v>
      </c>
      <c r="HI386">
        <v>-7.3028999999999997E-2</v>
      </c>
      <c r="HJ386">
        <v>-2.694893</v>
      </c>
      <c r="HK386">
        <v>-2.490265</v>
      </c>
      <c r="HL386">
        <v>-82.828125</v>
      </c>
      <c r="HM386">
        <v>-36.624268000000001</v>
      </c>
      <c r="HN386">
        <v>-3.697937</v>
      </c>
      <c r="HO386">
        <v>0</v>
      </c>
      <c r="HP386">
        <v>-15.523438000000001</v>
      </c>
      <c r="HQ386">
        <v>-0.52368199999999998</v>
      </c>
      <c r="HR386">
        <v>10.798035</v>
      </c>
      <c r="HS386">
        <v>-16.072510000000001</v>
      </c>
      <c r="HT386">
        <v>-47.632323999999997</v>
      </c>
      <c r="HU386">
        <v>-1.6642459999999999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10254.6875</v>
      </c>
      <c r="OM386">
        <v>0</v>
      </c>
      <c r="ON386">
        <v>0</v>
      </c>
      <c r="OO386">
        <v>0</v>
      </c>
      <c r="OP386">
        <v>0</v>
      </c>
      <c r="OQ386">
        <v>10021.011863</v>
      </c>
    </row>
    <row r="387" spans="1:407" x14ac:dyDescent="0.2">
      <c r="A387" t="s">
        <v>399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-7.7388999999999999E-2</v>
      </c>
      <c r="EY387">
        <v>-0.65900800000000004</v>
      </c>
      <c r="EZ387">
        <v>-3.8713760000000002</v>
      </c>
      <c r="FA387">
        <v>-5.0653230000000002</v>
      </c>
      <c r="FB387">
        <v>-3.5624850000000001</v>
      </c>
      <c r="FC387">
        <v>-0.284298</v>
      </c>
      <c r="FD387">
        <v>-0.96833000000000002</v>
      </c>
      <c r="FE387">
        <v>0</v>
      </c>
      <c r="FF387">
        <v>-1.122314</v>
      </c>
      <c r="FG387">
        <v>-0.55605899999999997</v>
      </c>
      <c r="FH387">
        <v>-0.46045700000000001</v>
      </c>
      <c r="FI387">
        <v>0</v>
      </c>
      <c r="FJ387">
        <v>1.2966960000000001</v>
      </c>
      <c r="FK387">
        <v>8.3222000000000004E-2</v>
      </c>
      <c r="FL387">
        <v>2.6276660000000001</v>
      </c>
      <c r="FM387">
        <v>0</v>
      </c>
      <c r="FN387">
        <v>0</v>
      </c>
      <c r="FO387">
        <v>0.378695</v>
      </c>
      <c r="FP387">
        <v>0.23031399999999999</v>
      </c>
      <c r="FQ387">
        <v>0.12518499999999999</v>
      </c>
      <c r="FR387">
        <v>0</v>
      </c>
      <c r="FS387">
        <v>0</v>
      </c>
      <c r="FT387">
        <v>0</v>
      </c>
      <c r="FU387">
        <v>0</v>
      </c>
      <c r="FV387">
        <v>1.0797810000000001</v>
      </c>
      <c r="FW387">
        <v>0</v>
      </c>
      <c r="FX387">
        <v>0.16072800000000001</v>
      </c>
      <c r="FY387">
        <v>6.8088999999999997E-2</v>
      </c>
      <c r="FZ387">
        <v>-2.392E-3</v>
      </c>
      <c r="GA387">
        <v>4.0496999999999998E-2</v>
      </c>
      <c r="GB387">
        <v>9.3155000000000002E-2</v>
      </c>
      <c r="GC387">
        <v>0</v>
      </c>
      <c r="GD387">
        <v>0</v>
      </c>
      <c r="GE387">
        <v>0</v>
      </c>
      <c r="GF387">
        <v>0.11672</v>
      </c>
      <c r="GG387">
        <v>0.103256</v>
      </c>
      <c r="GH387">
        <v>7.2989999999999999E-3</v>
      </c>
      <c r="GI387">
        <v>0</v>
      </c>
      <c r="GJ387">
        <v>0.64270000000000005</v>
      </c>
      <c r="GK387">
        <v>0</v>
      </c>
      <c r="GL387">
        <v>5.5044000000000003E-2</v>
      </c>
      <c r="GM387">
        <v>0</v>
      </c>
      <c r="GN387">
        <v>0</v>
      </c>
      <c r="GO387">
        <v>6.6201999999999997E-2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21.554199000000001</v>
      </c>
      <c r="HE387">
        <v>16.086548000000001</v>
      </c>
      <c r="HF387">
        <v>30.464843999999999</v>
      </c>
      <c r="HG387">
        <v>7.1863710000000003</v>
      </c>
      <c r="HH387">
        <v>13.62355</v>
      </c>
      <c r="HI387">
        <v>0.11896900000000001</v>
      </c>
      <c r="HJ387">
        <v>0.64465300000000003</v>
      </c>
      <c r="HK387">
        <v>-6.5902710000000004</v>
      </c>
      <c r="HL387">
        <v>2.6732179999999999</v>
      </c>
      <c r="HM387">
        <v>116.217285</v>
      </c>
      <c r="HN387">
        <v>23.103577000000001</v>
      </c>
      <c r="HO387">
        <v>3.4137729999999999</v>
      </c>
      <c r="HP387">
        <v>30.295470999999999</v>
      </c>
      <c r="HQ387">
        <v>7.1429140000000002</v>
      </c>
      <c r="HR387">
        <v>78.065551999999997</v>
      </c>
      <c r="HS387">
        <v>67.666199000000006</v>
      </c>
      <c r="HT387">
        <v>-389.62890599999997</v>
      </c>
      <c r="HU387">
        <v>-2.2244109999999999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-1771</v>
      </c>
      <c r="OM387">
        <v>0</v>
      </c>
      <c r="ON387">
        <v>0</v>
      </c>
      <c r="OO387">
        <v>0</v>
      </c>
      <c r="OP387">
        <v>0</v>
      </c>
      <c r="OQ387">
        <v>-1760.6406469999999</v>
      </c>
    </row>
    <row r="388" spans="1:407" x14ac:dyDescent="0.2">
      <c r="A388" t="s">
        <v>400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7.6000000000000004E-5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-1.1179E-2</v>
      </c>
      <c r="HM388">
        <v>0</v>
      </c>
      <c r="HN388">
        <v>0</v>
      </c>
      <c r="HO388">
        <v>-7.3720000000000001E-3</v>
      </c>
      <c r="HP388">
        <v>-1.6693E-2</v>
      </c>
      <c r="HQ388">
        <v>8.0569999999999999E-3</v>
      </c>
      <c r="HR388">
        <v>6.7100000000000005E-4</v>
      </c>
      <c r="HS388">
        <v>6.0999999999999997E-4</v>
      </c>
      <c r="HT388">
        <v>8.5400000000000005E-4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0.125</v>
      </c>
      <c r="OM388">
        <v>0</v>
      </c>
      <c r="ON388">
        <v>0</v>
      </c>
      <c r="OO388">
        <v>0</v>
      </c>
      <c r="OP388">
        <v>0</v>
      </c>
      <c r="OQ388">
        <v>0.100025</v>
      </c>
    </row>
    <row r="389" spans="1:407" x14ac:dyDescent="0.2">
      <c r="A389" t="s">
        <v>401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-76.023314999999997</v>
      </c>
      <c r="EY389">
        <v>-976.55297900000005</v>
      </c>
      <c r="EZ389">
        <v>-2616.1210940000001</v>
      </c>
      <c r="FA389">
        <v>-519.02050799999995</v>
      </c>
      <c r="FB389">
        <v>-1516.2114260000001</v>
      </c>
      <c r="FC389">
        <v>-52.508301000000003</v>
      </c>
      <c r="FD389">
        <v>-484.23913599999997</v>
      </c>
      <c r="FE389">
        <v>-252.08178699999999</v>
      </c>
      <c r="FF389">
        <v>-238.972656</v>
      </c>
      <c r="FG389">
        <v>-226.36523399999999</v>
      </c>
      <c r="FH389">
        <v>-181.75341800000001</v>
      </c>
      <c r="FI389">
        <v>-0.42027100000000001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-7140.2701239999997</v>
      </c>
    </row>
    <row r="390" spans="1:407" x14ac:dyDescent="0.2">
      <c r="A390" t="s">
        <v>402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1.7668379999999999</v>
      </c>
      <c r="EY390">
        <v>7.0296630000000002</v>
      </c>
      <c r="EZ390">
        <v>29.502686000000001</v>
      </c>
      <c r="FA390">
        <v>43.516356999999999</v>
      </c>
      <c r="FB390">
        <v>28.640136999999999</v>
      </c>
      <c r="FC390">
        <v>2.219322</v>
      </c>
      <c r="FD390">
        <v>5.4607539999999997</v>
      </c>
      <c r="FE390">
        <v>10.703063999999999</v>
      </c>
      <c r="FF390">
        <v>22.972899999999999</v>
      </c>
      <c r="FG390">
        <v>18.646729000000001</v>
      </c>
      <c r="FH390">
        <v>13.436279000000001</v>
      </c>
      <c r="FI390">
        <v>4.1017999999999999E-2</v>
      </c>
      <c r="FJ390">
        <v>105.303955</v>
      </c>
      <c r="FK390">
        <v>25.667937999999999</v>
      </c>
      <c r="FL390">
        <v>558.4375</v>
      </c>
      <c r="FM390">
        <v>2209.2070309999999</v>
      </c>
      <c r="FN390">
        <v>285.337402</v>
      </c>
      <c r="FO390">
        <v>881.82861300000002</v>
      </c>
      <c r="FP390">
        <v>1914.0927730000001</v>
      </c>
      <c r="FQ390">
        <v>1572.095703</v>
      </c>
      <c r="FR390">
        <v>140.92730700000001</v>
      </c>
      <c r="FS390">
        <v>1202.8515629999999</v>
      </c>
      <c r="FT390">
        <v>33.208419999999997</v>
      </c>
      <c r="FU390">
        <v>257.328125</v>
      </c>
      <c r="FV390">
        <v>7121.5273440000001</v>
      </c>
      <c r="FW390">
        <v>1886.248047</v>
      </c>
      <c r="FX390">
        <v>3762.6347660000001</v>
      </c>
      <c r="FY390">
        <v>1985.1533199999999</v>
      </c>
      <c r="FZ390">
        <v>367.23315400000001</v>
      </c>
      <c r="GA390">
        <v>8934.5664059999999</v>
      </c>
      <c r="GB390">
        <v>9953.8828130000002</v>
      </c>
      <c r="GC390">
        <v>523.52734399999997</v>
      </c>
      <c r="GD390">
        <v>7529.0234380000002</v>
      </c>
      <c r="GE390">
        <v>2895.9628910000001</v>
      </c>
      <c r="GF390">
        <v>9153.9140630000002</v>
      </c>
      <c r="GG390">
        <v>4535.8515630000002</v>
      </c>
      <c r="GH390">
        <v>4347.0878910000001</v>
      </c>
      <c r="GI390">
        <v>2690.2402339999999</v>
      </c>
      <c r="GJ390">
        <v>11192.3125</v>
      </c>
      <c r="GK390">
        <v>7732.0546880000002</v>
      </c>
      <c r="GL390">
        <v>6425.4921880000002</v>
      </c>
      <c r="GM390">
        <v>17354.875</v>
      </c>
      <c r="GN390">
        <v>9297.1796880000002</v>
      </c>
      <c r="GO390">
        <v>8249.2773440000001</v>
      </c>
      <c r="GP390">
        <v>9421</v>
      </c>
      <c r="GQ390">
        <v>1477.482422</v>
      </c>
      <c r="GR390">
        <v>720.82910200000003</v>
      </c>
      <c r="GS390">
        <v>824.82372999999995</v>
      </c>
      <c r="GT390">
        <v>119.093811</v>
      </c>
      <c r="GU390">
        <v>168.70898399999999</v>
      </c>
      <c r="GV390">
        <v>53.671813999999998</v>
      </c>
      <c r="GW390">
        <v>0</v>
      </c>
      <c r="GX390">
        <v>35.996490000000001</v>
      </c>
      <c r="GY390">
        <v>92.178528</v>
      </c>
      <c r="GZ390">
        <v>0</v>
      </c>
      <c r="HA390">
        <v>75.677490000000006</v>
      </c>
      <c r="HB390">
        <v>10.546967</v>
      </c>
      <c r="HC390">
        <v>982.65380900000002</v>
      </c>
      <c r="HD390">
        <v>9301.9453119999998</v>
      </c>
      <c r="HE390">
        <v>86670.625</v>
      </c>
      <c r="HF390">
        <v>74011.5</v>
      </c>
      <c r="HG390">
        <v>26135.34375</v>
      </c>
      <c r="HH390">
        <v>14596.5625</v>
      </c>
      <c r="HI390">
        <v>1719.071289</v>
      </c>
      <c r="HJ390">
        <v>4237.5625</v>
      </c>
      <c r="HK390">
        <v>5500.1132809999999</v>
      </c>
      <c r="HL390">
        <v>35645.625</v>
      </c>
      <c r="HM390">
        <v>38390.15625</v>
      </c>
      <c r="HN390">
        <v>10122.359375</v>
      </c>
      <c r="HO390">
        <v>9774.2734380000002</v>
      </c>
      <c r="HP390">
        <v>38629.71875</v>
      </c>
      <c r="HQ390">
        <v>10591.242188</v>
      </c>
      <c r="HR390">
        <v>15823.25</v>
      </c>
      <c r="HS390">
        <v>23190.203125</v>
      </c>
      <c r="HT390">
        <v>32467.84375</v>
      </c>
      <c r="HU390">
        <v>6.6825900000000003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586105.00800200005</v>
      </c>
    </row>
    <row r="391" spans="1:407" x14ac:dyDescent="0.2">
      <c r="A391" t="s">
        <v>403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8.0871890000000004</v>
      </c>
      <c r="EY391">
        <v>32.291260000000001</v>
      </c>
      <c r="EZ391">
        <v>134.11816400000001</v>
      </c>
      <c r="FA391">
        <v>199.93261699999999</v>
      </c>
      <c r="FB391">
        <v>130.42089799999999</v>
      </c>
      <c r="FC391">
        <v>10.470032</v>
      </c>
      <c r="FD391">
        <v>24.24231</v>
      </c>
      <c r="FE391">
        <v>50.783447000000002</v>
      </c>
      <c r="FF391">
        <v>100.164062</v>
      </c>
      <c r="FG391">
        <v>81.027343999999999</v>
      </c>
      <c r="FH391">
        <v>59.107422</v>
      </c>
      <c r="FI391">
        <v>0.178594</v>
      </c>
      <c r="FJ391">
        <v>439.54394500000001</v>
      </c>
      <c r="FK391">
        <v>108.76593</v>
      </c>
      <c r="FL391">
        <v>592.55127000000005</v>
      </c>
      <c r="FM391">
        <v>2344.1640630000002</v>
      </c>
      <c r="FN391">
        <v>302.76855499999999</v>
      </c>
      <c r="FO391">
        <v>935.69824200000005</v>
      </c>
      <c r="FP391">
        <v>1194.4208980000001</v>
      </c>
      <c r="FQ391">
        <v>981.009277</v>
      </c>
      <c r="FR391">
        <v>87.940612999999999</v>
      </c>
      <c r="FS391">
        <v>750.59667999999999</v>
      </c>
      <c r="FT391">
        <v>20.722518999999998</v>
      </c>
      <c r="FU391">
        <v>160.57617200000001</v>
      </c>
      <c r="FV391">
        <v>4443.9296880000002</v>
      </c>
      <c r="FW391">
        <v>1177.0458980000001</v>
      </c>
      <c r="FX391">
        <v>2347.9375</v>
      </c>
      <c r="FY391">
        <v>1238.7626949999999</v>
      </c>
      <c r="FZ391">
        <v>229.15881300000001</v>
      </c>
      <c r="GA391">
        <v>5575.2929690000001</v>
      </c>
      <c r="GB391">
        <v>6211.3671880000002</v>
      </c>
      <c r="GC391">
        <v>326.68798800000002</v>
      </c>
      <c r="GD391">
        <v>4698.2148440000001</v>
      </c>
      <c r="GE391">
        <v>1807.1220699999999</v>
      </c>
      <c r="GF391">
        <v>5712.1679690000001</v>
      </c>
      <c r="GG391">
        <v>2830.435547</v>
      </c>
      <c r="GH391">
        <v>2712.6445309999999</v>
      </c>
      <c r="GI391">
        <v>1678.75</v>
      </c>
      <c r="GJ391">
        <v>6984.1601559999999</v>
      </c>
      <c r="GK391">
        <v>4824.9101559999999</v>
      </c>
      <c r="GL391">
        <v>4009.5976559999999</v>
      </c>
      <c r="GM391">
        <v>10829.6875</v>
      </c>
      <c r="GN391">
        <v>5801.5703130000002</v>
      </c>
      <c r="GO391">
        <v>5147.6640619999998</v>
      </c>
      <c r="GP391">
        <v>5878.8398440000001</v>
      </c>
      <c r="GQ391">
        <v>1528.290039</v>
      </c>
      <c r="GR391">
        <v>507.39672899999999</v>
      </c>
      <c r="GS391">
        <v>207.467163</v>
      </c>
      <c r="GT391">
        <v>29.955521000000001</v>
      </c>
      <c r="GU391">
        <v>54.686034999999997</v>
      </c>
      <c r="GV391">
        <v>13.500023000000001</v>
      </c>
      <c r="GW391">
        <v>0</v>
      </c>
      <c r="GX391">
        <v>9.0541689999999999</v>
      </c>
      <c r="GY391">
        <v>29.241576999999999</v>
      </c>
      <c r="GZ391">
        <v>0</v>
      </c>
      <c r="HA391">
        <v>24.007019</v>
      </c>
      <c r="HB391">
        <v>2.7107070000000002</v>
      </c>
      <c r="HC391">
        <v>660.67724599999997</v>
      </c>
      <c r="HD391">
        <v>6254.0625</v>
      </c>
      <c r="HE391">
        <v>28341.5</v>
      </c>
      <c r="HF391">
        <v>71206.09375</v>
      </c>
      <c r="HG391">
        <v>25144.671875</v>
      </c>
      <c r="HH391">
        <v>7341.9375</v>
      </c>
      <c r="HI391">
        <v>864.67724599999997</v>
      </c>
      <c r="HJ391">
        <v>2131.4541020000001</v>
      </c>
      <c r="HK391">
        <v>2766.5058589999999</v>
      </c>
      <c r="HL391">
        <v>17929.421875</v>
      </c>
      <c r="HM391">
        <v>86440.25</v>
      </c>
      <c r="HN391">
        <v>22791.765625</v>
      </c>
      <c r="HO391">
        <v>20789.671875</v>
      </c>
      <c r="HP391">
        <v>82164.625</v>
      </c>
      <c r="HQ391">
        <v>39693.78125</v>
      </c>
      <c r="HR391">
        <v>64926.75</v>
      </c>
      <c r="HS391">
        <v>95155.125</v>
      </c>
      <c r="HT391">
        <v>133223.5625</v>
      </c>
      <c r="HU391">
        <v>27.420303000000001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803475.79137700005</v>
      </c>
    </row>
    <row r="392" spans="1:407" x14ac:dyDescent="0.2">
      <c r="A392" t="s">
        <v>404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-41.442352</v>
      </c>
      <c r="EY392">
        <v>-171.999878</v>
      </c>
      <c r="EZ392">
        <v>-712.59521500000005</v>
      </c>
      <c r="FA392">
        <v>-1039.975586</v>
      </c>
      <c r="FB392">
        <v>-613.45996100000002</v>
      </c>
      <c r="FC392">
        <v>-52.820678999999998</v>
      </c>
      <c r="FD392">
        <v>-89.742431999999994</v>
      </c>
      <c r="FE392">
        <v>-259.26831099999998</v>
      </c>
      <c r="FF392">
        <v>-414.16064499999999</v>
      </c>
      <c r="FG392">
        <v>-389.26709</v>
      </c>
      <c r="FH392">
        <v>-316.91162100000003</v>
      </c>
      <c r="FI392">
        <v>-0.72649200000000003</v>
      </c>
      <c r="FJ392">
        <v>243.50488300000001</v>
      </c>
      <c r="FK392">
        <v>48.818604000000001</v>
      </c>
      <c r="FL392">
        <v>292.39355499999999</v>
      </c>
      <c r="FM392">
        <v>3140.9296880000002</v>
      </c>
      <c r="FN392">
        <v>399.67871100000002</v>
      </c>
      <c r="FO392">
        <v>248.13574199999999</v>
      </c>
      <c r="FP392">
        <v>201.81591800000001</v>
      </c>
      <c r="FQ392">
        <v>138.70263700000001</v>
      </c>
      <c r="FR392">
        <v>32.97522</v>
      </c>
      <c r="FS392">
        <v>360.742188</v>
      </c>
      <c r="FT392">
        <v>8.7975460000000005</v>
      </c>
      <c r="FU392">
        <v>30.972778000000002</v>
      </c>
      <c r="FV392">
        <v>2068.3828130000002</v>
      </c>
      <c r="FW392">
        <v>1059.4648440000001</v>
      </c>
      <c r="FX392">
        <v>464.73925800000001</v>
      </c>
      <c r="FY392">
        <v>132.24584999999999</v>
      </c>
      <c r="FZ392">
        <v>50.555664</v>
      </c>
      <c r="GA392">
        <v>863.421875</v>
      </c>
      <c r="GB392">
        <v>1799.328125</v>
      </c>
      <c r="GC392">
        <v>233.630371</v>
      </c>
      <c r="GD392">
        <v>2752.7734380000002</v>
      </c>
      <c r="GE392">
        <v>1742.3085940000001</v>
      </c>
      <c r="GF392">
        <v>1208.1875</v>
      </c>
      <c r="GG392">
        <v>680.17968800000006</v>
      </c>
      <c r="GH392">
        <v>477.007813</v>
      </c>
      <c r="GI392">
        <v>411.58496100000002</v>
      </c>
      <c r="GJ392">
        <v>1031.8007809999999</v>
      </c>
      <c r="GK392">
        <v>863.85351600000001</v>
      </c>
      <c r="GL392">
        <v>833.55078100000003</v>
      </c>
      <c r="GM392">
        <v>2102.8085940000001</v>
      </c>
      <c r="GN392">
        <v>1073.328125</v>
      </c>
      <c r="GO392">
        <v>653.78906300000006</v>
      </c>
      <c r="GP392">
        <v>858.54101600000001</v>
      </c>
      <c r="GQ392">
        <v>234.36523399999999</v>
      </c>
      <c r="GR392">
        <v>1486.8398440000001</v>
      </c>
      <c r="GS392">
        <v>1618.1640629999999</v>
      </c>
      <c r="GT392">
        <v>259.56640599999997</v>
      </c>
      <c r="GU392">
        <v>466.79003899999998</v>
      </c>
      <c r="GV392">
        <v>632.43554700000004</v>
      </c>
      <c r="GW392">
        <v>0</v>
      </c>
      <c r="GX392">
        <v>128.74121099999999</v>
      </c>
      <c r="GY392">
        <v>113.196533</v>
      </c>
      <c r="GZ392">
        <v>0</v>
      </c>
      <c r="HA392">
        <v>35.982177999999998</v>
      </c>
      <c r="HB392">
        <v>-665.45703100000003</v>
      </c>
      <c r="HC392">
        <v>1017.494141</v>
      </c>
      <c r="HD392">
        <v>1611.3203129999999</v>
      </c>
      <c r="HE392">
        <v>4477.1875</v>
      </c>
      <c r="HF392">
        <v>12543.90625</v>
      </c>
      <c r="HG392">
        <v>2793.28125</v>
      </c>
      <c r="HH392">
        <v>1661.359375</v>
      </c>
      <c r="HI392">
        <v>336.85253899999998</v>
      </c>
      <c r="HJ392">
        <v>792.38085899999999</v>
      </c>
      <c r="HK392">
        <v>1413.0234379999999</v>
      </c>
      <c r="HL392">
        <v>3808.1328130000002</v>
      </c>
      <c r="HM392">
        <v>5511.34375</v>
      </c>
      <c r="HN392">
        <v>1399.6640629999999</v>
      </c>
      <c r="HO392">
        <v>5760.203125</v>
      </c>
      <c r="HP392">
        <v>5022.40625</v>
      </c>
      <c r="HQ392">
        <v>4263.7265619999998</v>
      </c>
      <c r="HR392">
        <v>7215.03125</v>
      </c>
      <c r="HS392">
        <v>3956.3046880000002</v>
      </c>
      <c r="HT392">
        <v>5991.375</v>
      </c>
      <c r="HU392">
        <v>39643.5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135935.69706199999</v>
      </c>
    </row>
    <row r="393" spans="1:407" x14ac:dyDescent="0.2">
      <c r="A393" t="s">
        <v>405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63.225464000000002</v>
      </c>
      <c r="FK393">
        <v>52.354370000000003</v>
      </c>
      <c r="FL393">
        <v>476.64941399999998</v>
      </c>
      <c r="FM393">
        <v>2348.984375</v>
      </c>
      <c r="FN393">
        <v>317.34570300000001</v>
      </c>
      <c r="FO393">
        <v>117.969971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3376.529297</v>
      </c>
    </row>
    <row r="394" spans="1:407" x14ac:dyDescent="0.2">
      <c r="A394" t="s">
        <v>406</v>
      </c>
      <c r="B394">
        <v>5.3000000000000001E-5</v>
      </c>
      <c r="C394">
        <v>12.079408000000001</v>
      </c>
      <c r="D394">
        <v>19.234259000000002</v>
      </c>
      <c r="E394">
        <v>455.10595699999999</v>
      </c>
      <c r="F394">
        <v>9.9121970000000008</v>
      </c>
      <c r="G394">
        <v>4.4433E-2</v>
      </c>
      <c r="H394">
        <v>0.41172999999999998</v>
      </c>
      <c r="I394">
        <v>14.487596999999999</v>
      </c>
      <c r="J394">
        <v>8.2636029999999998</v>
      </c>
      <c r="K394">
        <v>6.7475719999999999</v>
      </c>
      <c r="L394">
        <v>0</v>
      </c>
      <c r="M394">
        <v>0.63681699999999997</v>
      </c>
      <c r="N394">
        <v>1.9467239999999999</v>
      </c>
      <c r="O394">
        <v>16.371282999999998</v>
      </c>
      <c r="P394">
        <v>0.59848500000000004</v>
      </c>
      <c r="Q394">
        <v>1408.8007809999999</v>
      </c>
      <c r="R394">
        <v>3779.976318</v>
      </c>
      <c r="S394">
        <v>86.027137999999994</v>
      </c>
      <c r="T394">
        <v>25.654152</v>
      </c>
      <c r="U394">
        <v>20.710251</v>
      </c>
      <c r="V394">
        <v>41.485680000000002</v>
      </c>
      <c r="W394">
        <v>4.019145</v>
      </c>
      <c r="X394">
        <v>0.113123</v>
      </c>
      <c r="Y394">
        <v>12.608737</v>
      </c>
      <c r="Z394">
        <v>222.57489000000001</v>
      </c>
      <c r="AA394">
        <v>110.910912</v>
      </c>
      <c r="AB394">
        <v>29.592317999999999</v>
      </c>
      <c r="AC394">
        <v>34.758510999999999</v>
      </c>
      <c r="AD394">
        <v>13.980015</v>
      </c>
      <c r="AE394">
        <v>260.97723400000001</v>
      </c>
      <c r="AF394">
        <v>319.31366000000003</v>
      </c>
      <c r="AG394">
        <v>59.203560000000003</v>
      </c>
      <c r="AH394">
        <v>384.79522700000001</v>
      </c>
      <c r="AI394">
        <v>88.054282999999998</v>
      </c>
      <c r="AJ394">
        <v>169.890411</v>
      </c>
      <c r="AK394">
        <v>131.23397800000001</v>
      </c>
      <c r="AL394">
        <v>250.42756700000001</v>
      </c>
      <c r="AM394">
        <v>145.49160800000001</v>
      </c>
      <c r="AN394">
        <v>115.570442</v>
      </c>
      <c r="AO394">
        <v>140.082336</v>
      </c>
      <c r="AP394">
        <v>229.615692</v>
      </c>
      <c r="AQ394">
        <v>268.949524</v>
      </c>
      <c r="AR394">
        <v>624.698486</v>
      </c>
      <c r="AS394">
        <v>73.098213000000001</v>
      </c>
      <c r="AT394">
        <v>147.25353999999999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9745.7078469999997</v>
      </c>
    </row>
    <row r="395" spans="1:407" x14ac:dyDescent="0.2">
      <c r="A395" t="s">
        <v>407</v>
      </c>
      <c r="B395">
        <v>2.2762999999999999E-2</v>
      </c>
      <c r="C395">
        <v>3.1021339999999999</v>
      </c>
      <c r="D395">
        <v>51.842140000000001</v>
      </c>
      <c r="E395">
        <v>1061.1439210000001</v>
      </c>
      <c r="F395">
        <v>83.790610999999998</v>
      </c>
      <c r="G395">
        <v>1.6459999999999999E-3</v>
      </c>
      <c r="H395">
        <v>9.6501380000000001</v>
      </c>
      <c r="I395">
        <v>347.56442299999998</v>
      </c>
      <c r="J395">
        <v>8.0269999999999994E-2</v>
      </c>
      <c r="K395">
        <v>56.005862999999998</v>
      </c>
      <c r="L395">
        <v>0</v>
      </c>
      <c r="M395">
        <v>6.3989060000000002</v>
      </c>
      <c r="N395">
        <v>13.400789</v>
      </c>
      <c r="O395">
        <v>68.934989999999999</v>
      </c>
      <c r="P395">
        <v>76.455780000000004</v>
      </c>
      <c r="Q395">
        <v>7731.4833980000003</v>
      </c>
      <c r="R395">
        <v>59.752688999999997</v>
      </c>
      <c r="S395">
        <v>486.21615600000001</v>
      </c>
      <c r="T395">
        <v>147.30535900000001</v>
      </c>
      <c r="U395">
        <v>25.263798000000001</v>
      </c>
      <c r="V395">
        <v>168.163681</v>
      </c>
      <c r="W395">
        <v>65.752548000000004</v>
      </c>
      <c r="X395">
        <v>68.826355000000007</v>
      </c>
      <c r="Y395">
        <v>97.534606999999994</v>
      </c>
      <c r="Z395">
        <v>1788.429077</v>
      </c>
      <c r="AA395">
        <v>936.659851</v>
      </c>
      <c r="AB395">
        <v>1335.7585449999999</v>
      </c>
      <c r="AC395">
        <v>2418.0397950000001</v>
      </c>
      <c r="AD395">
        <v>1352.1492920000001</v>
      </c>
      <c r="AE395">
        <v>676.124146</v>
      </c>
      <c r="AF395">
        <v>918.02710000000002</v>
      </c>
      <c r="AG395">
        <v>2486.077393</v>
      </c>
      <c r="AH395">
        <v>2401.8208009999998</v>
      </c>
      <c r="AI395">
        <v>490.48608400000001</v>
      </c>
      <c r="AJ395">
        <v>2291.5192870000001</v>
      </c>
      <c r="AK395">
        <v>1455.3988039999999</v>
      </c>
      <c r="AL395">
        <v>2412.7048340000001</v>
      </c>
      <c r="AM395">
        <v>590.37048300000004</v>
      </c>
      <c r="AN395">
        <v>1662.628052</v>
      </c>
      <c r="AO395">
        <v>2240.1459960000002</v>
      </c>
      <c r="AP395">
        <v>1440.2430420000001</v>
      </c>
      <c r="AQ395">
        <v>2654.1059570000002</v>
      </c>
      <c r="AR395">
        <v>3399.4428710000002</v>
      </c>
      <c r="AS395">
        <v>436.42901599999999</v>
      </c>
      <c r="AT395">
        <v>2611.3078609999998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46626.561252</v>
      </c>
    </row>
    <row r="396" spans="1:407" x14ac:dyDescent="0.2">
      <c r="A396" t="s">
        <v>408</v>
      </c>
      <c r="B396">
        <v>1.4E-5</v>
      </c>
      <c r="C396">
        <v>7.1019999999999998E-3</v>
      </c>
      <c r="D396">
        <v>3.0582699999999998</v>
      </c>
      <c r="E396">
        <v>133.61494400000001</v>
      </c>
      <c r="F396">
        <v>1.1652100000000001</v>
      </c>
      <c r="G396">
        <v>1.258E-3</v>
      </c>
      <c r="H396">
        <v>0.159443</v>
      </c>
      <c r="I396">
        <v>171.85661300000001</v>
      </c>
      <c r="J396">
        <v>12.435378</v>
      </c>
      <c r="K396">
        <v>8.9231759999999998</v>
      </c>
      <c r="L396">
        <v>0</v>
      </c>
      <c r="M396">
        <v>3.2882030000000002</v>
      </c>
      <c r="N396">
        <v>0.74857600000000002</v>
      </c>
      <c r="O396">
        <v>203.011246</v>
      </c>
      <c r="P396">
        <v>1.106E-3</v>
      </c>
      <c r="Q396">
        <v>6.6268999999999995E-2</v>
      </c>
      <c r="R396">
        <v>0.65003999999999995</v>
      </c>
      <c r="S396">
        <v>45.464919999999999</v>
      </c>
      <c r="T396">
        <v>0.76505500000000004</v>
      </c>
      <c r="U396">
        <v>0.97872700000000001</v>
      </c>
      <c r="V396">
        <v>4.5325189999999997</v>
      </c>
      <c r="W396">
        <v>1.52616</v>
      </c>
      <c r="X396">
        <v>9.5329999999999998E-2</v>
      </c>
      <c r="Y396">
        <v>0.235792</v>
      </c>
      <c r="Z396">
        <v>131.77397199999999</v>
      </c>
      <c r="AA396">
        <v>49.536926000000001</v>
      </c>
      <c r="AB396">
        <v>172.076706</v>
      </c>
      <c r="AC396">
        <v>479.00393700000001</v>
      </c>
      <c r="AD396">
        <v>165.19654800000001</v>
      </c>
      <c r="AE396">
        <v>10.499281</v>
      </c>
      <c r="AF396">
        <v>60.028576000000001</v>
      </c>
      <c r="AG396">
        <v>2.0379670000000001</v>
      </c>
      <c r="AH396">
        <v>962.56085199999995</v>
      </c>
      <c r="AI396">
        <v>676.993469</v>
      </c>
      <c r="AJ396">
        <v>492.98101800000001</v>
      </c>
      <c r="AK396">
        <v>113.69458</v>
      </c>
      <c r="AL396">
        <v>16.920646999999999</v>
      </c>
      <c r="AM396">
        <v>155.74804700000001</v>
      </c>
      <c r="AN396">
        <v>197.890366</v>
      </c>
      <c r="AO396">
        <v>2184.6362300000001</v>
      </c>
      <c r="AP396">
        <v>1699.3701169999999</v>
      </c>
      <c r="AQ396">
        <v>1167.653564</v>
      </c>
      <c r="AR396">
        <v>88.602637999999999</v>
      </c>
      <c r="AS396">
        <v>385.08880599999998</v>
      </c>
      <c r="AT396">
        <v>1134.0893550000001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10938.968954</v>
      </c>
    </row>
    <row r="397" spans="1:407" x14ac:dyDescent="0.2">
      <c r="A397" t="s">
        <v>409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9745.703125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9745.703125</v>
      </c>
    </row>
    <row r="398" spans="1:407" x14ac:dyDescent="0.2">
      <c r="A398" t="s">
        <v>410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46626.558594000002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46626.558594000002</v>
      </c>
    </row>
    <row r="399" spans="1:407" x14ac:dyDescent="0.2">
      <c r="A399" t="s">
        <v>411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10938.971680000001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10938.971680000001</v>
      </c>
    </row>
    <row r="400" spans="1:407" x14ac:dyDescent="0.2">
      <c r="A400" t="s">
        <v>412</v>
      </c>
      <c r="B400">
        <v>18.36055</v>
      </c>
      <c r="C400">
        <v>974.22296100000005</v>
      </c>
      <c r="D400">
        <v>1547.933716</v>
      </c>
      <c r="E400">
        <v>18375.386718999998</v>
      </c>
      <c r="F400">
        <v>2146.9404300000001</v>
      </c>
      <c r="G400">
        <v>5.9285509999999997</v>
      </c>
      <c r="H400">
        <v>136.11007699999999</v>
      </c>
      <c r="I400">
        <v>10044.664063</v>
      </c>
      <c r="J400">
        <v>2976.970703</v>
      </c>
      <c r="K400">
        <v>2470.2561040000001</v>
      </c>
      <c r="L400">
        <v>43.716892000000001</v>
      </c>
      <c r="M400">
        <v>368.95538299999998</v>
      </c>
      <c r="N400">
        <v>417.24139400000001</v>
      </c>
      <c r="O400">
        <v>2498.5783689999998</v>
      </c>
      <c r="P400">
        <v>828.05682400000001</v>
      </c>
      <c r="Q400">
        <v>229750.046875</v>
      </c>
      <c r="R400">
        <v>31146.685547000001</v>
      </c>
      <c r="S400">
        <v>5675.6411129999997</v>
      </c>
      <c r="T400">
        <v>6630.1137699999999</v>
      </c>
      <c r="U400">
        <v>2794.2729490000002</v>
      </c>
      <c r="V400">
        <v>7223.6552730000003</v>
      </c>
      <c r="W400">
        <v>2170.5</v>
      </c>
      <c r="X400">
        <v>893.305969</v>
      </c>
      <c r="Y400">
        <v>2311.3312989999999</v>
      </c>
      <c r="Z400">
        <v>48919.03125</v>
      </c>
      <c r="AA400">
        <v>21116.146484000001</v>
      </c>
      <c r="AB400">
        <v>29820.953125</v>
      </c>
      <c r="AC400">
        <v>90156.382813000004</v>
      </c>
      <c r="AD400">
        <v>39108.796875</v>
      </c>
      <c r="AE400">
        <v>17150.103515999999</v>
      </c>
      <c r="AF400">
        <v>24520.726563</v>
      </c>
      <c r="AG400">
        <v>65049.679687000003</v>
      </c>
      <c r="AH400">
        <v>115880.335938</v>
      </c>
      <c r="AI400">
        <v>77236.804686999996</v>
      </c>
      <c r="AJ400">
        <v>55640.070312999997</v>
      </c>
      <c r="AK400">
        <v>20630.529297000001</v>
      </c>
      <c r="AL400">
        <v>47493.324219000002</v>
      </c>
      <c r="AM400">
        <v>60417.070312000003</v>
      </c>
      <c r="AN400">
        <v>45594.058594000002</v>
      </c>
      <c r="AO400">
        <v>316762.125</v>
      </c>
      <c r="AP400">
        <v>121440.789062</v>
      </c>
      <c r="AQ400">
        <v>156699.9375</v>
      </c>
      <c r="AR400">
        <v>272517.5</v>
      </c>
      <c r="AS400">
        <v>67402.507813000004</v>
      </c>
      <c r="AT400">
        <v>105478.34375</v>
      </c>
      <c r="AU400">
        <v>1270.2730710000001</v>
      </c>
      <c r="AV400">
        <v>423.58670000000001</v>
      </c>
      <c r="AW400">
        <v>445.97601300000002</v>
      </c>
      <c r="AX400">
        <v>163.65145899999999</v>
      </c>
      <c r="AY400">
        <v>148.68751499999999</v>
      </c>
      <c r="AZ400">
        <v>1513.612061</v>
      </c>
      <c r="BA400">
        <v>32.256053999999999</v>
      </c>
      <c r="BB400">
        <v>88.594254000000006</v>
      </c>
      <c r="BC400">
        <v>512.07092299999999</v>
      </c>
      <c r="BD400">
        <v>64.115951999999993</v>
      </c>
      <c r="BE400">
        <v>218.20967099999999</v>
      </c>
      <c r="BF400">
        <v>30.568249000000002</v>
      </c>
      <c r="BG400">
        <v>2180.5314939999998</v>
      </c>
      <c r="BH400">
        <v>607.31347700000003</v>
      </c>
      <c r="BI400">
        <v>3787.4533689999998</v>
      </c>
      <c r="BJ400">
        <v>23309.169922000001</v>
      </c>
      <c r="BK400">
        <v>8207.1386719999991</v>
      </c>
      <c r="BL400">
        <v>46900.757812999997</v>
      </c>
      <c r="BM400">
        <v>2885.0686040000001</v>
      </c>
      <c r="BN400">
        <v>43775.964844000002</v>
      </c>
      <c r="BO400">
        <v>6138.3813479999999</v>
      </c>
      <c r="BP400">
        <v>31861.144531000002</v>
      </c>
      <c r="BQ400">
        <v>42658.269530999998</v>
      </c>
      <c r="BR400">
        <v>41471.339844000002</v>
      </c>
      <c r="BS400">
        <v>3834.8515630000002</v>
      </c>
      <c r="BT400">
        <v>85249.007813000004</v>
      </c>
      <c r="BU400">
        <v>14163.091796999999</v>
      </c>
      <c r="BV400">
        <v>11841.666992</v>
      </c>
      <c r="BW400">
        <v>30092.748047000001</v>
      </c>
      <c r="BX400">
        <v>6301.6245120000003</v>
      </c>
      <c r="BY400">
        <v>9.9999999999999995E-7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2540661.218419</v>
      </c>
    </row>
    <row r="401" spans="1:407" x14ac:dyDescent="0.2">
      <c r="A401" t="s">
        <v>413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42769.042969000002</v>
      </c>
      <c r="HW401">
        <v>3602987</v>
      </c>
      <c r="HX401">
        <v>4959888</v>
      </c>
      <c r="HY401">
        <v>1794677.25</v>
      </c>
      <c r="HZ401">
        <v>94055.796875</v>
      </c>
      <c r="IA401">
        <v>28215.214843999998</v>
      </c>
      <c r="IB401">
        <v>3871.8977049999999</v>
      </c>
      <c r="IC401">
        <v>-4.8209999999999998E-3</v>
      </c>
      <c r="ID401">
        <v>-0.65261000000000002</v>
      </c>
      <c r="IE401">
        <v>-9.2346800000000009</v>
      </c>
      <c r="IF401">
        <v>450.79504400000002</v>
      </c>
      <c r="IG401">
        <v>-4.6200169999999998</v>
      </c>
      <c r="IH401">
        <v>0</v>
      </c>
      <c r="II401">
        <v>2.5100000000000001E-3</v>
      </c>
      <c r="IJ401">
        <v>617.563354</v>
      </c>
      <c r="IK401">
        <v>-8.4555799999999994</v>
      </c>
      <c r="IL401">
        <v>38.747687999999997</v>
      </c>
      <c r="IM401">
        <v>1.7427999999999999E-2</v>
      </c>
      <c r="IN401">
        <v>0.49338100000000001</v>
      </c>
      <c r="IO401">
        <v>0.36341600000000002</v>
      </c>
      <c r="IP401">
        <v>16.382103000000001</v>
      </c>
      <c r="IQ401">
        <v>0.31528200000000001</v>
      </c>
      <c r="IR401">
        <v>1.5625E-2</v>
      </c>
      <c r="IS401">
        <v>40.714264</v>
      </c>
      <c r="IT401">
        <v>10.717627999999999</v>
      </c>
      <c r="IU401">
        <v>125.66819</v>
      </c>
      <c r="IV401">
        <v>82.025215000000003</v>
      </c>
      <c r="IW401">
        <v>72.983604</v>
      </c>
      <c r="IX401">
        <v>42.504311000000001</v>
      </c>
      <c r="IY401">
        <v>22.527235000000001</v>
      </c>
      <c r="IZ401">
        <v>2.9651269999999998</v>
      </c>
      <c r="JA401">
        <v>1171.326172</v>
      </c>
      <c r="JB401">
        <v>2583.696289</v>
      </c>
      <c r="JC401">
        <v>1085.6918949999999</v>
      </c>
      <c r="JD401">
        <v>10323.583984000001</v>
      </c>
      <c r="JE401">
        <v>3391.3344729999999</v>
      </c>
      <c r="JF401">
        <v>740.12353499999995</v>
      </c>
      <c r="JG401">
        <v>333.52951000000002</v>
      </c>
      <c r="JH401">
        <v>11313.744140999999</v>
      </c>
      <c r="JI401">
        <v>2581.118164</v>
      </c>
      <c r="JJ401">
        <v>1747.9960940000001</v>
      </c>
      <c r="JK401">
        <v>1244.2517089999999</v>
      </c>
      <c r="JL401">
        <v>740.40722700000003</v>
      </c>
      <c r="JM401">
        <v>378.25054899999998</v>
      </c>
      <c r="JN401">
        <v>116.868813</v>
      </c>
      <c r="JO401">
        <v>1423.7338870000001</v>
      </c>
      <c r="JP401">
        <v>7917.5527339999999</v>
      </c>
      <c r="JQ401">
        <v>4740.2695309999999</v>
      </c>
      <c r="JR401">
        <v>4633.4243159999996</v>
      </c>
      <c r="JS401">
        <v>8586.53125</v>
      </c>
      <c r="JT401">
        <v>882.75976600000001</v>
      </c>
      <c r="JU401">
        <v>6026.2749020000001</v>
      </c>
      <c r="JV401">
        <v>6.7218E-2</v>
      </c>
      <c r="JW401">
        <v>2.2415000000000001E-2</v>
      </c>
      <c r="JX401">
        <v>2.3598999999999998E-2</v>
      </c>
      <c r="JY401">
        <v>8.6599999999999993E-3</v>
      </c>
      <c r="JZ401">
        <v>7.868E-3</v>
      </c>
      <c r="KA401">
        <v>8.0092999999999998E-2</v>
      </c>
      <c r="KB401">
        <v>1.707E-3</v>
      </c>
      <c r="KC401">
        <v>4.6880000000000003E-3</v>
      </c>
      <c r="KD401">
        <v>2.7097E-2</v>
      </c>
      <c r="KE401">
        <v>3.3930000000000002E-3</v>
      </c>
      <c r="KF401">
        <v>1.1547E-2</v>
      </c>
      <c r="KG401">
        <v>1.6169999999999999E-3</v>
      </c>
      <c r="KH401">
        <v>0</v>
      </c>
      <c r="KI401">
        <v>1.193327</v>
      </c>
      <c r="KJ401">
        <v>0</v>
      </c>
      <c r="KK401">
        <v>-341.69567899999998</v>
      </c>
      <c r="KL401">
        <v>93.827552999999995</v>
      </c>
      <c r="KM401">
        <v>-40.745102000000003</v>
      </c>
      <c r="KN401">
        <v>-0.729549</v>
      </c>
      <c r="KO401">
        <v>248.41720599999999</v>
      </c>
      <c r="KP401">
        <v>65.428061999999997</v>
      </c>
      <c r="KQ401">
        <v>-212.63748200000001</v>
      </c>
      <c r="KR401">
        <v>-0.35983700000000002</v>
      </c>
      <c r="KS401">
        <v>-17.723209000000001</v>
      </c>
      <c r="KT401">
        <v>116.35715500000001</v>
      </c>
      <c r="KU401">
        <v>282.29714999999999</v>
      </c>
      <c r="KV401">
        <v>1.25403</v>
      </c>
      <c r="KW401">
        <v>-27.532398000000001</v>
      </c>
      <c r="KX401">
        <v>-30.029343000000001</v>
      </c>
      <c r="KY401">
        <v>88.332352</v>
      </c>
      <c r="KZ401">
        <v>0</v>
      </c>
      <c r="LA401">
        <v>-1.54819</v>
      </c>
      <c r="LB401">
        <v>-2.663672</v>
      </c>
      <c r="LC401">
        <v>-693.22485400000005</v>
      </c>
      <c r="LD401">
        <v>1236.1759030000001</v>
      </c>
      <c r="LE401">
        <v>-25.785633000000001</v>
      </c>
      <c r="LF401">
        <v>-0.72036199999999995</v>
      </c>
      <c r="LG401">
        <v>1.559849</v>
      </c>
      <c r="LH401">
        <v>367.17233299999998</v>
      </c>
      <c r="LI401">
        <v>-142.20013399999999</v>
      </c>
      <c r="LJ401">
        <v>411.95565800000003</v>
      </c>
      <c r="LK401">
        <v>1.0742750000000001</v>
      </c>
      <c r="LL401">
        <v>0.89349199999999995</v>
      </c>
      <c r="LM401">
        <v>159.49142499999999</v>
      </c>
      <c r="LN401">
        <v>38.312629999999999</v>
      </c>
      <c r="LO401">
        <v>39.383102000000001</v>
      </c>
      <c r="LP401">
        <v>6.8999999999999997E-5</v>
      </c>
      <c r="LQ401">
        <v>17.358993999999999</v>
      </c>
      <c r="LR401">
        <v>48.295437</v>
      </c>
      <c r="LS401">
        <v>2403.820557</v>
      </c>
      <c r="LT401">
        <v>1934.741943</v>
      </c>
      <c r="LU401">
        <v>4.3227500000000001</v>
      </c>
      <c r="LV401">
        <v>1874.7875979999999</v>
      </c>
      <c r="LW401">
        <v>36.322783999999999</v>
      </c>
      <c r="LX401">
        <v>190.167023</v>
      </c>
      <c r="LY401">
        <v>7161.5214839999999</v>
      </c>
      <c r="LZ401">
        <v>52097.125</v>
      </c>
      <c r="MA401">
        <v>4268.390625</v>
      </c>
      <c r="MB401">
        <v>8793.8916019999997</v>
      </c>
      <c r="MC401">
        <v>768.35607900000002</v>
      </c>
      <c r="MD401">
        <v>10137.895508</v>
      </c>
      <c r="ME401">
        <v>2867.72876</v>
      </c>
      <c r="MF401">
        <v>96606.640625</v>
      </c>
      <c r="MG401">
        <v>9567.421875</v>
      </c>
      <c r="MH401">
        <v>3092.1516109999998</v>
      </c>
      <c r="MI401">
        <v>5266.5859380000002</v>
      </c>
      <c r="MJ401">
        <v>1975.952393</v>
      </c>
      <c r="MK401">
        <v>396.04922499999998</v>
      </c>
      <c r="ML401">
        <v>223.88700900000001</v>
      </c>
      <c r="MM401">
        <v>6404.0585940000001</v>
      </c>
      <c r="MN401">
        <v>7632.3710940000001</v>
      </c>
      <c r="MO401">
        <v>5537.5507809999999</v>
      </c>
      <c r="MP401">
        <v>13071.917969</v>
      </c>
      <c r="MQ401">
        <v>17767.503906000002</v>
      </c>
      <c r="MR401">
        <v>2455.3603520000001</v>
      </c>
      <c r="MS401">
        <v>6779.3056640000004</v>
      </c>
      <c r="MT401">
        <v>2333.7441410000001</v>
      </c>
      <c r="MU401">
        <v>2182.4726559999999</v>
      </c>
      <c r="MV401">
        <v>4656.9052730000003</v>
      </c>
      <c r="MW401">
        <v>1199.97876</v>
      </c>
      <c r="MX401">
        <v>620.70910600000002</v>
      </c>
      <c r="MY401">
        <v>652.39373799999998</v>
      </c>
      <c r="MZ401">
        <v>0</v>
      </c>
      <c r="NA401">
        <v>183.12264999999999</v>
      </c>
      <c r="NB401">
        <v>1317.217163</v>
      </c>
      <c r="NC401">
        <v>0</v>
      </c>
      <c r="ND401">
        <v>635.89306599999998</v>
      </c>
      <c r="NE401">
        <v>71.171310000000005</v>
      </c>
      <c r="NF401">
        <v>2176.821289</v>
      </c>
      <c r="NG401">
        <v>-899.58081100000004</v>
      </c>
      <c r="NH401">
        <v>-234.541504</v>
      </c>
      <c r="NI401">
        <v>15308.126953000001</v>
      </c>
      <c r="NJ401">
        <v>9135.9296869999998</v>
      </c>
      <c r="NK401">
        <v>102.770233</v>
      </c>
      <c r="NL401">
        <v>2.5228579999999998</v>
      </c>
      <c r="NM401">
        <v>10064.984375</v>
      </c>
      <c r="NN401">
        <v>1064.813721</v>
      </c>
      <c r="NO401">
        <v>14559.134765999999</v>
      </c>
      <c r="NP401">
        <v>874.41076699999996</v>
      </c>
      <c r="NQ401">
        <v>-59.062503999999997</v>
      </c>
      <c r="NR401">
        <v>15808.056640999999</v>
      </c>
      <c r="NS401">
        <v>16972.179688</v>
      </c>
      <c r="NT401">
        <v>42728.351562999997</v>
      </c>
      <c r="NU401">
        <v>-5261.2753910000001</v>
      </c>
      <c r="NV401">
        <v>10021.011719</v>
      </c>
      <c r="NW401">
        <v>-1760.640625</v>
      </c>
      <c r="NX401">
        <v>0.100025</v>
      </c>
      <c r="NY401">
        <v>-7140.2705079999996</v>
      </c>
      <c r="NZ401">
        <v>586105.0625</v>
      </c>
      <c r="OA401">
        <v>803475.875</v>
      </c>
      <c r="OB401">
        <v>135935.6875</v>
      </c>
      <c r="OC401">
        <v>3376.529297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720059.9375</v>
      </c>
      <c r="ON401">
        <v>1936971.625</v>
      </c>
      <c r="OO401">
        <v>0</v>
      </c>
      <c r="OP401">
        <v>0</v>
      </c>
      <c r="OQ401">
        <v>15194167.945839001</v>
      </c>
    </row>
    <row r="402" spans="1:407" x14ac:dyDescent="0.2">
      <c r="A402" t="s">
        <v>414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11984586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11984586</v>
      </c>
    </row>
    <row r="403" spans="1:407" x14ac:dyDescent="0.2">
      <c r="A403" t="s">
        <v>415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-4.1440429999999999</v>
      </c>
      <c r="EY403">
        <v>-1.698242</v>
      </c>
      <c r="EZ403">
        <v>-15.308593999999999</v>
      </c>
      <c r="FA403">
        <v>-0.98046900000000003</v>
      </c>
      <c r="FB403">
        <v>-3.6015630000000001</v>
      </c>
      <c r="FC403">
        <v>-2.0244140000000002</v>
      </c>
      <c r="FD403">
        <v>-369.65527300000002</v>
      </c>
      <c r="FE403">
        <v>-0.30566399999999999</v>
      </c>
      <c r="FF403">
        <v>-3.4375</v>
      </c>
      <c r="FG403">
        <v>-2.34375</v>
      </c>
      <c r="FH403">
        <v>-8.6835939999999994</v>
      </c>
      <c r="FI403">
        <v>-0.186226</v>
      </c>
      <c r="FJ403">
        <v>1596.296875</v>
      </c>
      <c r="FK403">
        <v>139.17334</v>
      </c>
      <c r="FL403">
        <v>6460.359375</v>
      </c>
      <c r="FM403">
        <v>13719.1875</v>
      </c>
      <c r="FN403">
        <v>1628.1367190000001</v>
      </c>
      <c r="FO403">
        <v>2500.4179690000001</v>
      </c>
      <c r="FP403">
        <v>942.8125</v>
      </c>
      <c r="FQ403">
        <v>888.10156300000006</v>
      </c>
      <c r="FR403">
        <v>176.117188</v>
      </c>
      <c r="FS403">
        <v>765.03125</v>
      </c>
      <c r="FT403">
        <v>23.953368999999999</v>
      </c>
      <c r="FU403">
        <v>127.224609</v>
      </c>
      <c r="FV403">
        <v>3900.875</v>
      </c>
      <c r="FW403">
        <v>1484.59375</v>
      </c>
      <c r="FX403">
        <v>1761</v>
      </c>
      <c r="FY403">
        <v>578.17968800000006</v>
      </c>
      <c r="FZ403">
        <v>112.365234</v>
      </c>
      <c r="GA403">
        <v>2064.21875</v>
      </c>
      <c r="GB403">
        <v>4875.9375</v>
      </c>
      <c r="GC403">
        <v>17729.9375</v>
      </c>
      <c r="GD403">
        <v>3975.5</v>
      </c>
      <c r="GE403">
        <v>1225.71875</v>
      </c>
      <c r="GF403">
        <v>2208.625</v>
      </c>
      <c r="GG403">
        <v>1697.515625</v>
      </c>
      <c r="GH403">
        <v>2531.609375</v>
      </c>
      <c r="GI403">
        <v>2158.421875</v>
      </c>
      <c r="GJ403">
        <v>3357.71875</v>
      </c>
      <c r="GK403">
        <v>5361.375</v>
      </c>
      <c r="GL403">
        <v>1989.78125</v>
      </c>
      <c r="GM403">
        <v>4668.0625</v>
      </c>
      <c r="GN403">
        <v>3838.25</v>
      </c>
      <c r="GO403">
        <v>2264.5</v>
      </c>
      <c r="GP403">
        <v>2038.71875</v>
      </c>
      <c r="GQ403">
        <v>4178.7109380000002</v>
      </c>
      <c r="GR403">
        <v>-4337.109375</v>
      </c>
      <c r="GS403">
        <v>8217.921875</v>
      </c>
      <c r="GT403">
        <v>3420.3320309999999</v>
      </c>
      <c r="GU403">
        <v>-85.533203</v>
      </c>
      <c r="GV403">
        <v>531.24023399999999</v>
      </c>
      <c r="GW403">
        <v>0</v>
      </c>
      <c r="GX403">
        <v>67.724120999999997</v>
      </c>
      <c r="GY403">
        <v>2627.8007809999999</v>
      </c>
      <c r="GZ403">
        <v>0</v>
      </c>
      <c r="HA403">
        <v>435.66015599999997</v>
      </c>
      <c r="HB403">
        <v>-17.585937999999999</v>
      </c>
      <c r="HC403">
        <v>4006.3359380000002</v>
      </c>
      <c r="HD403">
        <v>1259.40625</v>
      </c>
      <c r="HE403">
        <v>12949.5</v>
      </c>
      <c r="HF403">
        <v>101943.25</v>
      </c>
      <c r="HG403">
        <v>34355.6875</v>
      </c>
      <c r="HH403">
        <v>-25974.25</v>
      </c>
      <c r="HI403">
        <v>900.828125</v>
      </c>
      <c r="HJ403">
        <v>2549.21875</v>
      </c>
      <c r="HK403">
        <v>-8687.625</v>
      </c>
      <c r="HL403">
        <v>15226.9375</v>
      </c>
      <c r="HM403">
        <v>57992.875</v>
      </c>
      <c r="HN403">
        <v>45273.1875</v>
      </c>
      <c r="HO403">
        <v>9978</v>
      </c>
      <c r="HP403">
        <v>24759.25</v>
      </c>
      <c r="HQ403">
        <v>20053.875</v>
      </c>
      <c r="HR403">
        <v>5132.25</v>
      </c>
      <c r="HS403">
        <v>5081.875</v>
      </c>
      <c r="HT403">
        <v>8278</v>
      </c>
      <c r="HU403">
        <v>291562.75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2.0566409999999999</v>
      </c>
      <c r="OQ403">
        <v>720059.91704600002</v>
      </c>
    </row>
    <row r="404" spans="1:407" x14ac:dyDescent="0.2">
      <c r="A404" t="s">
        <v>416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4033.515625</v>
      </c>
      <c r="HW404">
        <v>652897</v>
      </c>
      <c r="HX404">
        <v>898780</v>
      </c>
      <c r="HY404">
        <v>372390.75</v>
      </c>
      <c r="HZ404">
        <v>8870.3203130000002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1936971.5859379999</v>
      </c>
    </row>
    <row r="405" spans="1:407" x14ac:dyDescent="0.2">
      <c r="A405" t="s">
        <v>417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2574440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2574440</v>
      </c>
    </row>
    <row r="406" spans="1:407" x14ac:dyDescent="0.2">
      <c r="A406" t="s">
        <v>418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2153940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4123.3198240000002</v>
      </c>
      <c r="OH406">
        <v>37185.417969000002</v>
      </c>
      <c r="OI406">
        <v>-7503.1787109999996</v>
      </c>
      <c r="OJ406">
        <v>579846.5625</v>
      </c>
      <c r="OK406">
        <v>635141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3402733.1215820001</v>
      </c>
    </row>
    <row r="407" spans="1:407" x14ac:dyDescent="0.2">
      <c r="A407" t="s">
        <v>419</v>
      </c>
      <c r="B407">
        <v>18.407295000000001</v>
      </c>
      <c r="C407">
        <v>989.80362600000001</v>
      </c>
      <c r="D407">
        <v>1623.3982659999999</v>
      </c>
      <c r="E407">
        <v>20061.091347000001</v>
      </c>
      <c r="F407">
        <v>2242.1161440000001</v>
      </c>
      <c r="G407">
        <v>5.9759510000000002</v>
      </c>
      <c r="H407">
        <v>146.51361</v>
      </c>
      <c r="I407">
        <v>10609.291408999999</v>
      </c>
      <c r="J407">
        <v>2997.7551979999998</v>
      </c>
      <c r="K407">
        <v>2548.345088</v>
      </c>
      <c r="L407">
        <v>43.716892000000001</v>
      </c>
      <c r="M407">
        <v>385.33880799999997</v>
      </c>
      <c r="N407">
        <v>433.73141199999998</v>
      </c>
      <c r="O407">
        <v>2788.846184</v>
      </c>
      <c r="P407">
        <v>905.11219500000004</v>
      </c>
      <c r="Q407">
        <v>238890.39732300001</v>
      </c>
      <c r="R407">
        <v>34987.064594000003</v>
      </c>
      <c r="S407">
        <v>6294.5788409999996</v>
      </c>
      <c r="T407">
        <v>6849.6928889999999</v>
      </c>
      <c r="U407">
        <v>2858.485079</v>
      </c>
      <c r="V407">
        <v>7464.9828100000004</v>
      </c>
      <c r="W407">
        <v>2453.035875</v>
      </c>
      <c r="X407">
        <v>973.86555499999997</v>
      </c>
      <c r="Y407">
        <v>2651.108185</v>
      </c>
      <c r="Z407">
        <v>51954.520920000003</v>
      </c>
      <c r="AA407">
        <v>22406.956886</v>
      </c>
      <c r="AB407">
        <v>33086.218218000002</v>
      </c>
      <c r="AC407">
        <v>102131.056149</v>
      </c>
      <c r="AD407">
        <v>45307.079762000001</v>
      </c>
      <c r="AE407">
        <v>18286.430647000001</v>
      </c>
      <c r="AF407">
        <v>25831.856532999998</v>
      </c>
      <c r="AG407">
        <v>68047.124278000003</v>
      </c>
      <c r="AH407">
        <v>121400.92150900001</v>
      </c>
      <c r="AI407">
        <v>78539.604584000001</v>
      </c>
      <c r="AJ407">
        <v>59871.199676999997</v>
      </c>
      <c r="AK407">
        <v>22988.316192999999</v>
      </c>
      <c r="AL407">
        <v>50277.818641999998</v>
      </c>
      <c r="AM407">
        <v>61662.700226000001</v>
      </c>
      <c r="AN407">
        <v>48274.628166000002</v>
      </c>
      <c r="AO407">
        <v>322163.218506</v>
      </c>
      <c r="AP407">
        <v>126088.42050199999</v>
      </c>
      <c r="AQ407">
        <v>161683.53967299999</v>
      </c>
      <c r="AR407">
        <v>278193.78049500001</v>
      </c>
      <c r="AS407">
        <v>68531.882744000002</v>
      </c>
      <c r="AT407">
        <v>110060.618835</v>
      </c>
      <c r="AU407">
        <v>1270.2730710000001</v>
      </c>
      <c r="AV407">
        <v>423.58670000000001</v>
      </c>
      <c r="AW407">
        <v>445.97601300000002</v>
      </c>
      <c r="AX407">
        <v>163.65145899999999</v>
      </c>
      <c r="AY407">
        <v>148.68751499999999</v>
      </c>
      <c r="AZ407">
        <v>1513.612061</v>
      </c>
      <c r="BA407">
        <v>32.256053999999999</v>
      </c>
      <c r="BB407">
        <v>88.594254000000006</v>
      </c>
      <c r="BC407">
        <v>512.07092299999999</v>
      </c>
      <c r="BD407">
        <v>64.115951999999993</v>
      </c>
      <c r="BE407">
        <v>218.20967099999999</v>
      </c>
      <c r="BF407">
        <v>30.568249000000002</v>
      </c>
      <c r="BG407">
        <v>2180.5314939999998</v>
      </c>
      <c r="BH407">
        <v>607.31347700000003</v>
      </c>
      <c r="BI407">
        <v>3787.4533689999998</v>
      </c>
      <c r="BJ407">
        <v>23309.169922000001</v>
      </c>
      <c r="BK407">
        <v>8207.1386719999991</v>
      </c>
      <c r="BL407">
        <v>46900.757812999997</v>
      </c>
      <c r="BM407">
        <v>2885.0686040000001</v>
      </c>
      <c r="BN407">
        <v>43775.964844000002</v>
      </c>
      <c r="BO407">
        <v>6138.3813479999999</v>
      </c>
      <c r="BP407">
        <v>31861.144531000002</v>
      </c>
      <c r="BQ407">
        <v>42658.269530999998</v>
      </c>
      <c r="BR407">
        <v>41471.339844000002</v>
      </c>
      <c r="BS407">
        <v>3834.8515630000002</v>
      </c>
      <c r="BT407">
        <v>85249.007813000004</v>
      </c>
      <c r="BU407">
        <v>14163.091796999999</v>
      </c>
      <c r="BV407">
        <v>11841.666992</v>
      </c>
      <c r="BW407">
        <v>30092.748047000001</v>
      </c>
      <c r="BX407">
        <v>6301.6245120000003</v>
      </c>
      <c r="BY407">
        <v>9.9999999999999995E-7</v>
      </c>
      <c r="BZ407">
        <v>2634.9536130000001</v>
      </c>
      <c r="CA407">
        <v>10918.241211</v>
      </c>
      <c r="CB407">
        <v>50541.015625</v>
      </c>
      <c r="CC407">
        <v>64457.480469000002</v>
      </c>
      <c r="CD407">
        <v>38187.519813999999</v>
      </c>
      <c r="CE407">
        <v>2505.8479889999999</v>
      </c>
      <c r="CF407">
        <v>6343.8173829999996</v>
      </c>
      <c r="CG407">
        <v>11892.921875</v>
      </c>
      <c r="CH407">
        <v>60469.113280999998</v>
      </c>
      <c r="CI407">
        <v>70952.3125</v>
      </c>
      <c r="CJ407">
        <v>47498.467681000002</v>
      </c>
      <c r="CK407">
        <v>108.68648899999999</v>
      </c>
      <c r="CL407">
        <v>30550.639401</v>
      </c>
      <c r="CM407">
        <v>7161.6998590000003</v>
      </c>
      <c r="CN407">
        <v>74097.337062000006</v>
      </c>
      <c r="CO407">
        <v>298816.61471699999</v>
      </c>
      <c r="CP407">
        <v>40921.765369000001</v>
      </c>
      <c r="CQ407">
        <v>56489.284109</v>
      </c>
      <c r="CR407">
        <v>134751.1875</v>
      </c>
      <c r="CS407">
        <v>106204.859375</v>
      </c>
      <c r="CT407">
        <v>27830.167968999998</v>
      </c>
      <c r="CU407">
        <v>118285.203125</v>
      </c>
      <c r="CV407">
        <v>3614.9040530000002</v>
      </c>
      <c r="CW407">
        <v>20532.337890999999</v>
      </c>
      <c r="CX407">
        <v>429324.1875</v>
      </c>
      <c r="CY407">
        <v>168242.21875</v>
      </c>
      <c r="CZ407">
        <v>178439.773396</v>
      </c>
      <c r="DA407">
        <v>115162.621319</v>
      </c>
      <c r="DB407">
        <v>17646.426323</v>
      </c>
      <c r="DC407">
        <v>348819.84934199997</v>
      </c>
      <c r="DD407">
        <v>427672.68854100001</v>
      </c>
      <c r="DE407">
        <v>685153.59338400001</v>
      </c>
      <c r="DF407">
        <v>611060.94763199997</v>
      </c>
      <c r="DG407">
        <v>188508.70977799999</v>
      </c>
      <c r="DH407">
        <v>339528.14241799997</v>
      </c>
      <c r="DI407">
        <v>175939.11648900001</v>
      </c>
      <c r="DJ407">
        <v>218320.723099</v>
      </c>
      <c r="DK407">
        <v>197644.62163899999</v>
      </c>
      <c r="DL407">
        <v>437268.53562899999</v>
      </c>
      <c r="DM407">
        <v>714215.84063700004</v>
      </c>
      <c r="DN407">
        <v>298711.28655999998</v>
      </c>
      <c r="DO407">
        <v>701355.67825300002</v>
      </c>
      <c r="DP407">
        <v>720730.37921100005</v>
      </c>
      <c r="DQ407">
        <v>320532.12171199999</v>
      </c>
      <c r="DR407">
        <v>306799.46208199998</v>
      </c>
      <c r="DS407">
        <v>74566.898438000004</v>
      </c>
      <c r="DT407">
        <v>69733.492188000004</v>
      </c>
      <c r="DU407">
        <v>148795.546875</v>
      </c>
      <c r="DV407">
        <v>38341.238280999998</v>
      </c>
      <c r="DW407">
        <v>19832.644531000002</v>
      </c>
      <c r="DX407">
        <v>20845.025390999999</v>
      </c>
      <c r="DY407">
        <v>0</v>
      </c>
      <c r="DZ407">
        <v>5851.0590819999998</v>
      </c>
      <c r="EA407">
        <v>42087.199219000002</v>
      </c>
      <c r="EB407">
        <v>0</v>
      </c>
      <c r="EC407">
        <v>20317.796875</v>
      </c>
      <c r="ED407">
        <v>2274.0371089999999</v>
      </c>
      <c r="EE407">
        <v>100676</v>
      </c>
      <c r="EF407">
        <v>354241.71875</v>
      </c>
      <c r="EG407">
        <v>2139655.75</v>
      </c>
      <c r="EH407">
        <v>2691226.25</v>
      </c>
      <c r="EI407">
        <v>906718.375</v>
      </c>
      <c r="EJ407">
        <v>566514</v>
      </c>
      <c r="EK407">
        <v>74840.632813000004</v>
      </c>
      <c r="EL407">
        <v>287708.875</v>
      </c>
      <c r="EM407">
        <v>189213.0625</v>
      </c>
      <c r="EN407">
        <v>1054372</v>
      </c>
      <c r="EO407">
        <v>1886554.25</v>
      </c>
      <c r="EP407">
        <v>680967.375</v>
      </c>
      <c r="EQ407">
        <v>692902.375</v>
      </c>
      <c r="ER407">
        <v>1720120.125</v>
      </c>
      <c r="ES407">
        <v>1558191.25</v>
      </c>
      <c r="ET407">
        <v>1445514.375</v>
      </c>
      <c r="EU407">
        <v>1429111.875</v>
      </c>
      <c r="EV407">
        <v>2325318.75</v>
      </c>
      <c r="EW407">
        <v>1727847.625</v>
      </c>
      <c r="EX407">
        <v>2634.953571</v>
      </c>
      <c r="EY407">
        <v>10918.239591</v>
      </c>
      <c r="EZ407">
        <v>50541.018212000003</v>
      </c>
      <c r="FA407">
        <v>64457.474255000001</v>
      </c>
      <c r="FB407">
        <v>38149.993389000003</v>
      </c>
      <c r="FC407">
        <v>2505.8472240000001</v>
      </c>
      <c r="FD407">
        <v>6343.8173230000002</v>
      </c>
      <c r="FE407">
        <v>11892.921028999999</v>
      </c>
      <c r="FF407">
        <v>60469.113473999998</v>
      </c>
      <c r="FG407">
        <v>70952.330726999993</v>
      </c>
      <c r="FH407">
        <v>47498.466216000001</v>
      </c>
      <c r="FI407">
        <v>108.675701</v>
      </c>
      <c r="FJ407">
        <v>30550.208387999999</v>
      </c>
      <c r="FK407">
        <v>7161.5399859999998</v>
      </c>
      <c r="FL407">
        <v>74086.682761999997</v>
      </c>
      <c r="FM407">
        <v>298815.170392</v>
      </c>
      <c r="FN407">
        <v>40920.294024000003</v>
      </c>
      <c r="FO407">
        <v>56488.195949000001</v>
      </c>
      <c r="FP407">
        <v>134751.17094700001</v>
      </c>
      <c r="FQ407">
        <v>106204.860271</v>
      </c>
      <c r="FR407">
        <v>27830.170543</v>
      </c>
      <c r="FS407">
        <v>118285.20488200001</v>
      </c>
      <c r="FT407">
        <v>3614.9040850000001</v>
      </c>
      <c r="FU407">
        <v>20532.344186999999</v>
      </c>
      <c r="FV407">
        <v>429324.15026899998</v>
      </c>
      <c r="FW407">
        <v>168242.20775500001</v>
      </c>
      <c r="FX407">
        <v>178430.17697500001</v>
      </c>
      <c r="FY407">
        <v>115161.97431200001</v>
      </c>
      <c r="FZ407">
        <v>17645.938661</v>
      </c>
      <c r="GA407">
        <v>348799.31895500002</v>
      </c>
      <c r="GB407">
        <v>427610.36387300002</v>
      </c>
      <c r="GC407">
        <v>684618.56116200006</v>
      </c>
      <c r="GD407">
        <v>610454.01126900001</v>
      </c>
      <c r="GE407">
        <v>188173.33844699999</v>
      </c>
      <c r="GF407">
        <v>339424.27748500003</v>
      </c>
      <c r="GG407">
        <v>175921.4411</v>
      </c>
      <c r="GH407">
        <v>218318.552322</v>
      </c>
      <c r="GI407">
        <v>197601.26000899999</v>
      </c>
      <c r="GJ407">
        <v>437181.90064399998</v>
      </c>
      <c r="GK407">
        <v>713352.05437599996</v>
      </c>
      <c r="GL407">
        <v>298535.64427400002</v>
      </c>
      <c r="GM407">
        <v>700863.84335600003</v>
      </c>
      <c r="GN407">
        <v>720571.73742300004</v>
      </c>
      <c r="GO407">
        <v>320459.55330700002</v>
      </c>
      <c r="GP407">
        <v>306567.16251599998</v>
      </c>
      <c r="GQ407">
        <v>74566.896347999995</v>
      </c>
      <c r="GR407">
        <v>69733.498193000007</v>
      </c>
      <c r="GS407">
        <v>148795.546791</v>
      </c>
      <c r="GT407">
        <v>38341.240602999998</v>
      </c>
      <c r="GU407">
        <v>19832.643735000001</v>
      </c>
      <c r="GV407">
        <v>20845.025223000001</v>
      </c>
      <c r="GW407">
        <v>0</v>
      </c>
      <c r="GX407">
        <v>5851.0588109999999</v>
      </c>
      <c r="GY407">
        <v>42087.190559000002</v>
      </c>
      <c r="GZ407">
        <v>0</v>
      </c>
      <c r="HA407">
        <v>20317.795107000002</v>
      </c>
      <c r="HB407">
        <v>2274.037249</v>
      </c>
      <c r="HC407">
        <v>100675.990072</v>
      </c>
      <c r="HD407">
        <v>354241.67063900002</v>
      </c>
      <c r="HE407">
        <v>2139655.7051809998</v>
      </c>
      <c r="HF407">
        <v>2691226.2538669999</v>
      </c>
      <c r="HG407">
        <v>906718.39399000001</v>
      </c>
      <c r="HH407">
        <v>566513.91583099996</v>
      </c>
      <c r="HI407">
        <v>74840.626535000003</v>
      </c>
      <c r="HJ407">
        <v>287708.83522100002</v>
      </c>
      <c r="HK407">
        <v>189213.06119400001</v>
      </c>
      <c r="HL407">
        <v>1054371.957565</v>
      </c>
      <c r="HM407">
        <v>1886554.1125789999</v>
      </c>
      <c r="HN407">
        <v>680967.38077299995</v>
      </c>
      <c r="HO407">
        <v>692902.39116700005</v>
      </c>
      <c r="HP407">
        <v>1720120.2048460001</v>
      </c>
      <c r="HQ407">
        <v>1558191.2642940001</v>
      </c>
      <c r="HR407">
        <v>1445514.4036429999</v>
      </c>
      <c r="HS407">
        <v>1429111.893531</v>
      </c>
      <c r="HT407">
        <v>2325318.8521329998</v>
      </c>
      <c r="HU407">
        <v>1727847.6633359999</v>
      </c>
      <c r="HV407">
        <v>46802.558594000002</v>
      </c>
      <c r="HW407">
        <v>4255884</v>
      </c>
      <c r="HX407">
        <v>5858668</v>
      </c>
      <c r="HY407">
        <v>4321008</v>
      </c>
      <c r="HZ407">
        <v>102926.117188</v>
      </c>
      <c r="IA407">
        <v>28215.214843999998</v>
      </c>
      <c r="IB407">
        <v>3871.8977049999999</v>
      </c>
      <c r="IC407">
        <v>-4.8209999999999998E-3</v>
      </c>
      <c r="ID407">
        <v>-0.65261000000000002</v>
      </c>
      <c r="IE407">
        <v>-9.2346800000000009</v>
      </c>
      <c r="IF407">
        <v>450.79504400000002</v>
      </c>
      <c r="IG407">
        <v>-4.6200169999999998</v>
      </c>
      <c r="IH407">
        <v>0</v>
      </c>
      <c r="II407">
        <v>2.5100000000000001E-3</v>
      </c>
      <c r="IJ407">
        <v>617.563354</v>
      </c>
      <c r="IK407">
        <v>-8.4555799999999994</v>
      </c>
      <c r="IL407">
        <v>38.747687999999997</v>
      </c>
      <c r="IM407">
        <v>1.7427999999999999E-2</v>
      </c>
      <c r="IN407">
        <v>0.49338100000000001</v>
      </c>
      <c r="IO407">
        <v>0.36341600000000002</v>
      </c>
      <c r="IP407">
        <v>16.382103000000001</v>
      </c>
      <c r="IQ407">
        <v>0.31528200000000001</v>
      </c>
      <c r="IR407">
        <v>1.5625E-2</v>
      </c>
      <c r="IS407">
        <v>40.714264</v>
      </c>
      <c r="IT407">
        <v>10.717627999999999</v>
      </c>
      <c r="IU407">
        <v>125.66819</v>
      </c>
      <c r="IV407">
        <v>82.025215000000003</v>
      </c>
      <c r="IW407">
        <v>72.983604</v>
      </c>
      <c r="IX407">
        <v>42.504311000000001</v>
      </c>
      <c r="IY407">
        <v>22.527235000000001</v>
      </c>
      <c r="IZ407">
        <v>2.9651269999999998</v>
      </c>
      <c r="JA407">
        <v>1171.326172</v>
      </c>
      <c r="JB407">
        <v>2583.696289</v>
      </c>
      <c r="JC407">
        <v>1085.6918949999999</v>
      </c>
      <c r="JD407">
        <v>10323.583984000001</v>
      </c>
      <c r="JE407">
        <v>3391.3344729999999</v>
      </c>
      <c r="JF407">
        <v>740.12353499999995</v>
      </c>
      <c r="JG407">
        <v>333.52951000000002</v>
      </c>
      <c r="JH407">
        <v>11313.744140999999</v>
      </c>
      <c r="JI407">
        <v>2581.118164</v>
      </c>
      <c r="JJ407">
        <v>1747.9960940000001</v>
      </c>
      <c r="JK407">
        <v>1244.2517089999999</v>
      </c>
      <c r="JL407">
        <v>740.40722700000003</v>
      </c>
      <c r="JM407">
        <v>378.25054899999998</v>
      </c>
      <c r="JN407">
        <v>116.868813</v>
      </c>
      <c r="JO407">
        <v>1423.7338870000001</v>
      </c>
      <c r="JP407">
        <v>7917.5527339999999</v>
      </c>
      <c r="JQ407">
        <v>4740.2695309999999</v>
      </c>
      <c r="JR407">
        <v>4633.4243159999996</v>
      </c>
      <c r="JS407">
        <v>8586.53125</v>
      </c>
      <c r="JT407">
        <v>882.75976600000001</v>
      </c>
      <c r="JU407">
        <v>6026.2749020000001</v>
      </c>
      <c r="JV407">
        <v>6.7218E-2</v>
      </c>
      <c r="JW407">
        <v>2.2415000000000001E-2</v>
      </c>
      <c r="JX407">
        <v>2.3598999999999998E-2</v>
      </c>
      <c r="JY407">
        <v>8.6599999999999993E-3</v>
      </c>
      <c r="JZ407">
        <v>7.868E-3</v>
      </c>
      <c r="KA407">
        <v>8.0092999999999998E-2</v>
      </c>
      <c r="KB407">
        <v>1.707E-3</v>
      </c>
      <c r="KC407">
        <v>4.6880000000000003E-3</v>
      </c>
      <c r="KD407">
        <v>2.7097E-2</v>
      </c>
      <c r="KE407">
        <v>3.3930000000000002E-3</v>
      </c>
      <c r="KF407">
        <v>1.1547E-2</v>
      </c>
      <c r="KG407">
        <v>1.6169999999999999E-3</v>
      </c>
      <c r="KH407">
        <v>0</v>
      </c>
      <c r="KI407">
        <v>1.193327</v>
      </c>
      <c r="KJ407">
        <v>0</v>
      </c>
      <c r="KK407">
        <v>-341.69567899999998</v>
      </c>
      <c r="KL407">
        <v>93.827552999999995</v>
      </c>
      <c r="KM407">
        <v>-40.745102000000003</v>
      </c>
      <c r="KN407">
        <v>-0.729549</v>
      </c>
      <c r="KO407">
        <v>248.41720599999999</v>
      </c>
      <c r="KP407">
        <v>65.428061999999997</v>
      </c>
      <c r="KQ407">
        <v>-212.63748200000001</v>
      </c>
      <c r="KR407">
        <v>-0.35983700000000002</v>
      </c>
      <c r="KS407">
        <v>-17.723209000000001</v>
      </c>
      <c r="KT407">
        <v>116.35715500000001</v>
      </c>
      <c r="KU407">
        <v>282.29714999999999</v>
      </c>
      <c r="KV407">
        <v>1.25403</v>
      </c>
      <c r="KW407">
        <v>-27.532398000000001</v>
      </c>
      <c r="KX407">
        <v>-30.029343000000001</v>
      </c>
      <c r="KY407">
        <v>88.332352</v>
      </c>
      <c r="KZ407">
        <v>0</v>
      </c>
      <c r="LA407">
        <v>-1.54819</v>
      </c>
      <c r="LB407">
        <v>-2.663672</v>
      </c>
      <c r="LC407">
        <v>-693.22485400000005</v>
      </c>
      <c r="LD407">
        <v>1236.1759030000001</v>
      </c>
      <c r="LE407">
        <v>-25.785633000000001</v>
      </c>
      <c r="LF407">
        <v>-0.72036199999999995</v>
      </c>
      <c r="LG407">
        <v>1.559849</v>
      </c>
      <c r="LH407">
        <v>367.17233299999998</v>
      </c>
      <c r="LI407">
        <v>-142.20013399999999</v>
      </c>
      <c r="LJ407">
        <v>411.95565800000003</v>
      </c>
      <c r="LK407">
        <v>1.0742750000000001</v>
      </c>
      <c r="LL407">
        <v>0.89349199999999995</v>
      </c>
      <c r="LM407">
        <v>159.49142499999999</v>
      </c>
      <c r="LN407">
        <v>38.312629999999999</v>
      </c>
      <c r="LO407">
        <v>39.383102000000001</v>
      </c>
      <c r="LP407">
        <v>6.8999999999999997E-5</v>
      </c>
      <c r="LQ407">
        <v>17.358993999999999</v>
      </c>
      <c r="LR407">
        <v>48.295437</v>
      </c>
      <c r="LS407">
        <v>2403.820557</v>
      </c>
      <c r="LT407">
        <v>1934.741943</v>
      </c>
      <c r="LU407">
        <v>4.3227500000000001</v>
      </c>
      <c r="LV407">
        <v>1874.7875979999999</v>
      </c>
      <c r="LW407">
        <v>36.322783999999999</v>
      </c>
      <c r="LX407">
        <v>190.167023</v>
      </c>
      <c r="LY407">
        <v>7161.5214839999999</v>
      </c>
      <c r="LZ407">
        <v>52097.125</v>
      </c>
      <c r="MA407">
        <v>4268.390625</v>
      </c>
      <c r="MB407">
        <v>8793.8916019999997</v>
      </c>
      <c r="MC407">
        <v>768.35607900000002</v>
      </c>
      <c r="MD407">
        <v>10137.895508</v>
      </c>
      <c r="ME407">
        <v>2867.72876</v>
      </c>
      <c r="MF407">
        <v>96606.640625</v>
      </c>
      <c r="MG407">
        <v>9567.421875</v>
      </c>
      <c r="MH407">
        <v>3092.1516109999998</v>
      </c>
      <c r="MI407">
        <v>5266.5859380000002</v>
      </c>
      <c r="MJ407">
        <v>1975.952393</v>
      </c>
      <c r="MK407">
        <v>396.04922499999998</v>
      </c>
      <c r="ML407">
        <v>223.88700900000001</v>
      </c>
      <c r="MM407">
        <v>6404.0585940000001</v>
      </c>
      <c r="MN407">
        <v>7632.3710940000001</v>
      </c>
      <c r="MO407">
        <v>5537.5507809999999</v>
      </c>
      <c r="MP407">
        <v>13071.917969</v>
      </c>
      <c r="MQ407">
        <v>17767.503906000002</v>
      </c>
      <c r="MR407">
        <v>2455.3603520000001</v>
      </c>
      <c r="MS407">
        <v>6779.3056640000004</v>
      </c>
      <c r="MT407">
        <v>2333.7441410000001</v>
      </c>
      <c r="MU407">
        <v>2182.4726559999999</v>
      </c>
      <c r="MV407">
        <v>4656.9052730000003</v>
      </c>
      <c r="MW407">
        <v>1199.97876</v>
      </c>
      <c r="MX407">
        <v>620.70910600000002</v>
      </c>
      <c r="MY407">
        <v>652.39373799999998</v>
      </c>
      <c r="MZ407">
        <v>0</v>
      </c>
      <c r="NA407">
        <v>183.12264999999999</v>
      </c>
      <c r="NB407">
        <v>1317.217163</v>
      </c>
      <c r="NC407">
        <v>0</v>
      </c>
      <c r="ND407">
        <v>635.89306599999998</v>
      </c>
      <c r="NE407">
        <v>71.171310000000005</v>
      </c>
      <c r="NF407">
        <v>2176.821289</v>
      </c>
      <c r="NG407">
        <v>-899.58081100000004</v>
      </c>
      <c r="NH407">
        <v>-234.541504</v>
      </c>
      <c r="NI407">
        <v>15308.126953000001</v>
      </c>
      <c r="NJ407">
        <v>9135.9296869999998</v>
      </c>
      <c r="NK407">
        <v>102.770233</v>
      </c>
      <c r="NL407">
        <v>2.5228579999999998</v>
      </c>
      <c r="NM407">
        <v>10064.984375</v>
      </c>
      <c r="NN407">
        <v>1064.813721</v>
      </c>
      <c r="NO407">
        <v>14559.134765999999</v>
      </c>
      <c r="NP407">
        <v>874.41076699999996</v>
      </c>
      <c r="NQ407">
        <v>-59.062503999999997</v>
      </c>
      <c r="NR407">
        <v>15808.056640999999</v>
      </c>
      <c r="NS407">
        <v>16972.179688</v>
      </c>
      <c r="NT407">
        <v>42728.351562999997</v>
      </c>
      <c r="NU407">
        <v>-5261.2753910000001</v>
      </c>
      <c r="NV407">
        <v>10021.011719</v>
      </c>
      <c r="NW407">
        <v>-1760.640625</v>
      </c>
      <c r="NX407">
        <v>0.100025</v>
      </c>
      <c r="NY407">
        <v>-7140.2705079999996</v>
      </c>
      <c r="NZ407">
        <v>586105.0625</v>
      </c>
      <c r="OA407">
        <v>803475.875</v>
      </c>
      <c r="OB407">
        <v>135935.6875</v>
      </c>
      <c r="OC407">
        <v>3376.529297</v>
      </c>
      <c r="OD407">
        <v>9745.703125</v>
      </c>
      <c r="OE407">
        <v>46626.558594000002</v>
      </c>
      <c r="OF407">
        <v>10938.971680000001</v>
      </c>
      <c r="OG407">
        <v>9745.703125</v>
      </c>
      <c r="OH407">
        <v>46626.557616999999</v>
      </c>
      <c r="OI407">
        <v>10938.971680000001</v>
      </c>
      <c r="OJ407">
        <v>2540661.3960770001</v>
      </c>
      <c r="OK407">
        <v>15194167</v>
      </c>
      <c r="OL407">
        <v>11984587.271794001</v>
      </c>
      <c r="OM407">
        <v>720059.9375</v>
      </c>
      <c r="ON407">
        <v>1936971.625</v>
      </c>
      <c r="OO407">
        <v>2574440.1540720002</v>
      </c>
      <c r="OP407">
        <v>3402733.0042690001</v>
      </c>
      <c r="OQ407">
        <v>120070971.976357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7A92-ADFB-41DE-9E28-95F48D6B89D3}">
  <dimension ref="A1:OQ4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7.7109375" bestFit="1" customWidth="1"/>
  </cols>
  <sheetData>
    <row r="1" spans="1:40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  <c r="DV1" t="s">
        <v>138</v>
      </c>
      <c r="DW1" t="s">
        <v>139</v>
      </c>
      <c r="DX1" t="s">
        <v>140</v>
      </c>
      <c r="DY1" t="s">
        <v>141</v>
      </c>
      <c r="DZ1" t="s">
        <v>142</v>
      </c>
      <c r="EA1" t="s">
        <v>143</v>
      </c>
      <c r="EB1" t="s">
        <v>144</v>
      </c>
      <c r="EC1" t="s">
        <v>145</v>
      </c>
      <c r="ED1" t="s">
        <v>146</v>
      </c>
      <c r="EE1" t="s">
        <v>147</v>
      </c>
      <c r="EF1" t="s">
        <v>148</v>
      </c>
      <c r="EG1" t="s">
        <v>149</v>
      </c>
      <c r="EH1" t="s">
        <v>150</v>
      </c>
      <c r="EI1" t="s">
        <v>151</v>
      </c>
      <c r="EJ1" t="s">
        <v>152</v>
      </c>
      <c r="EK1" t="s">
        <v>153</v>
      </c>
      <c r="EL1" t="s">
        <v>154</v>
      </c>
      <c r="EM1" t="s">
        <v>155</v>
      </c>
      <c r="EN1" t="s">
        <v>156</v>
      </c>
      <c r="EO1" t="s">
        <v>157</v>
      </c>
      <c r="EP1" t="s">
        <v>158</v>
      </c>
      <c r="EQ1" t="s">
        <v>159</v>
      </c>
      <c r="ER1" t="s">
        <v>160</v>
      </c>
      <c r="ES1" t="s">
        <v>161</v>
      </c>
      <c r="ET1" t="s">
        <v>162</v>
      </c>
      <c r="EU1" t="s">
        <v>163</v>
      </c>
      <c r="EV1" t="s">
        <v>164</v>
      </c>
      <c r="EW1" t="s">
        <v>165</v>
      </c>
      <c r="EX1" t="s">
        <v>166</v>
      </c>
      <c r="EY1" t="s">
        <v>167</v>
      </c>
      <c r="EZ1" t="s">
        <v>168</v>
      </c>
      <c r="FA1" t="s">
        <v>169</v>
      </c>
      <c r="FB1" t="s">
        <v>170</v>
      </c>
      <c r="FC1" t="s">
        <v>171</v>
      </c>
      <c r="FD1" t="s">
        <v>172</v>
      </c>
      <c r="FE1" t="s">
        <v>173</v>
      </c>
      <c r="FF1" t="s">
        <v>174</v>
      </c>
      <c r="FG1" t="s">
        <v>175</v>
      </c>
      <c r="FH1" t="s">
        <v>176</v>
      </c>
      <c r="FI1" t="s">
        <v>177</v>
      </c>
      <c r="FJ1" t="s">
        <v>178</v>
      </c>
      <c r="FK1" t="s">
        <v>179</v>
      </c>
      <c r="FL1" t="s">
        <v>180</v>
      </c>
      <c r="FM1" t="s">
        <v>181</v>
      </c>
      <c r="FN1" t="s">
        <v>182</v>
      </c>
      <c r="FO1" t="s">
        <v>183</v>
      </c>
      <c r="FP1" t="s">
        <v>184</v>
      </c>
      <c r="FQ1" t="s">
        <v>185</v>
      </c>
      <c r="FR1" t="s">
        <v>186</v>
      </c>
      <c r="FS1" t="s">
        <v>187</v>
      </c>
      <c r="FT1" t="s">
        <v>188</v>
      </c>
      <c r="FU1" t="s">
        <v>189</v>
      </c>
      <c r="FV1" t="s">
        <v>190</v>
      </c>
      <c r="FW1" t="s">
        <v>191</v>
      </c>
      <c r="FX1" t="s">
        <v>192</v>
      </c>
      <c r="FY1" t="s">
        <v>193</v>
      </c>
      <c r="FZ1" t="s">
        <v>194</v>
      </c>
      <c r="GA1" t="s">
        <v>195</v>
      </c>
      <c r="GB1" t="s">
        <v>196</v>
      </c>
      <c r="GC1" t="s">
        <v>197</v>
      </c>
      <c r="GD1" t="s">
        <v>198</v>
      </c>
      <c r="GE1" t="s">
        <v>199</v>
      </c>
      <c r="GF1" t="s">
        <v>200</v>
      </c>
      <c r="GG1" t="s">
        <v>201</v>
      </c>
      <c r="GH1" t="s">
        <v>202</v>
      </c>
      <c r="GI1" t="s">
        <v>203</v>
      </c>
      <c r="GJ1" t="s">
        <v>204</v>
      </c>
      <c r="GK1" t="s">
        <v>205</v>
      </c>
      <c r="GL1" t="s">
        <v>206</v>
      </c>
      <c r="GM1" t="s">
        <v>207</v>
      </c>
      <c r="GN1" t="s">
        <v>208</v>
      </c>
      <c r="GO1" t="s">
        <v>209</v>
      </c>
      <c r="GP1" t="s">
        <v>210</v>
      </c>
      <c r="GQ1" t="s">
        <v>211</v>
      </c>
      <c r="GR1" t="s">
        <v>212</v>
      </c>
      <c r="GS1" t="s">
        <v>213</v>
      </c>
      <c r="GT1" t="s">
        <v>214</v>
      </c>
      <c r="GU1" t="s">
        <v>215</v>
      </c>
      <c r="GV1" t="s">
        <v>216</v>
      </c>
      <c r="GW1" t="s">
        <v>217</v>
      </c>
      <c r="GX1" t="s">
        <v>218</v>
      </c>
      <c r="GY1" t="s">
        <v>219</v>
      </c>
      <c r="GZ1" t="s">
        <v>220</v>
      </c>
      <c r="HA1" t="s">
        <v>221</v>
      </c>
      <c r="HB1" t="s">
        <v>222</v>
      </c>
      <c r="HC1" t="s">
        <v>223</v>
      </c>
      <c r="HD1" t="s">
        <v>224</v>
      </c>
      <c r="HE1" t="s">
        <v>225</v>
      </c>
      <c r="HF1" t="s">
        <v>226</v>
      </c>
      <c r="HG1" t="s">
        <v>227</v>
      </c>
      <c r="HH1" t="s">
        <v>228</v>
      </c>
      <c r="HI1" t="s">
        <v>229</v>
      </c>
      <c r="HJ1" t="s">
        <v>230</v>
      </c>
      <c r="HK1" t="s">
        <v>231</v>
      </c>
      <c r="HL1" t="s">
        <v>232</v>
      </c>
      <c r="HM1" t="s">
        <v>233</v>
      </c>
      <c r="HN1" t="s">
        <v>234</v>
      </c>
      <c r="HO1" t="s">
        <v>235</v>
      </c>
      <c r="HP1" t="s">
        <v>236</v>
      </c>
      <c r="HQ1" t="s">
        <v>237</v>
      </c>
      <c r="HR1" t="s">
        <v>238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  <c r="IE1" t="s">
        <v>251</v>
      </c>
      <c r="IF1" t="s">
        <v>252</v>
      </c>
      <c r="IG1" t="s">
        <v>253</v>
      </c>
      <c r="IH1" t="s">
        <v>254</v>
      </c>
      <c r="II1" t="s">
        <v>255</v>
      </c>
      <c r="IJ1" t="s">
        <v>256</v>
      </c>
      <c r="IK1" t="s">
        <v>257</v>
      </c>
      <c r="IL1" t="s">
        <v>258</v>
      </c>
      <c r="IM1" t="s">
        <v>259</v>
      </c>
      <c r="IN1" t="s">
        <v>260</v>
      </c>
      <c r="IO1" t="s">
        <v>261</v>
      </c>
      <c r="IP1" t="s">
        <v>262</v>
      </c>
      <c r="IQ1" t="s">
        <v>263</v>
      </c>
      <c r="IR1" t="s">
        <v>264</v>
      </c>
      <c r="IS1" t="s">
        <v>265</v>
      </c>
      <c r="IT1" t="s">
        <v>266</v>
      </c>
      <c r="IU1" t="s">
        <v>267</v>
      </c>
      <c r="IV1" t="s">
        <v>268</v>
      </c>
      <c r="IW1" t="s">
        <v>269</v>
      </c>
      <c r="IX1" t="s">
        <v>270</v>
      </c>
      <c r="IY1" t="s">
        <v>271</v>
      </c>
      <c r="IZ1" t="s">
        <v>272</v>
      </c>
      <c r="JA1" t="s">
        <v>273</v>
      </c>
      <c r="JB1" t="s">
        <v>274</v>
      </c>
      <c r="JC1" t="s">
        <v>275</v>
      </c>
      <c r="JD1" t="s">
        <v>276</v>
      </c>
      <c r="JE1" t="s">
        <v>277</v>
      </c>
      <c r="JF1" t="s">
        <v>278</v>
      </c>
      <c r="JG1" t="s">
        <v>279</v>
      </c>
      <c r="JH1" t="s">
        <v>280</v>
      </c>
      <c r="JI1" t="s">
        <v>281</v>
      </c>
      <c r="JJ1" t="s">
        <v>282</v>
      </c>
      <c r="JK1" t="s">
        <v>283</v>
      </c>
      <c r="JL1" t="s">
        <v>284</v>
      </c>
      <c r="JM1" t="s">
        <v>285</v>
      </c>
      <c r="JN1" t="s">
        <v>286</v>
      </c>
      <c r="JO1" t="s">
        <v>287</v>
      </c>
      <c r="JP1" t="s">
        <v>288</v>
      </c>
      <c r="JQ1" t="s">
        <v>289</v>
      </c>
      <c r="JR1" t="s">
        <v>290</v>
      </c>
      <c r="JS1" t="s">
        <v>291</v>
      </c>
      <c r="JT1" t="s">
        <v>292</v>
      </c>
      <c r="JU1" t="s">
        <v>293</v>
      </c>
      <c r="JV1" t="s">
        <v>294</v>
      </c>
      <c r="JW1" t="s">
        <v>295</v>
      </c>
      <c r="JX1" t="s">
        <v>296</v>
      </c>
      <c r="JY1" t="s">
        <v>297</v>
      </c>
      <c r="JZ1" t="s">
        <v>298</v>
      </c>
      <c r="KA1" t="s">
        <v>299</v>
      </c>
      <c r="KB1" t="s">
        <v>300</v>
      </c>
      <c r="KC1" t="s">
        <v>301</v>
      </c>
      <c r="KD1" t="s">
        <v>302</v>
      </c>
      <c r="KE1" t="s">
        <v>303</v>
      </c>
      <c r="KF1" t="s">
        <v>304</v>
      </c>
      <c r="KG1" t="s">
        <v>305</v>
      </c>
      <c r="KH1" t="s">
        <v>306</v>
      </c>
      <c r="KI1" t="s">
        <v>307</v>
      </c>
      <c r="KJ1" t="s">
        <v>308</v>
      </c>
      <c r="KK1" t="s">
        <v>309</v>
      </c>
      <c r="KL1" t="s">
        <v>310</v>
      </c>
      <c r="KM1" t="s">
        <v>311</v>
      </c>
      <c r="KN1" t="s">
        <v>312</v>
      </c>
      <c r="KO1" t="s">
        <v>313</v>
      </c>
      <c r="KP1" t="s">
        <v>314</v>
      </c>
      <c r="KQ1" t="s">
        <v>315</v>
      </c>
      <c r="KR1" t="s">
        <v>316</v>
      </c>
      <c r="KS1" t="s">
        <v>317</v>
      </c>
      <c r="KT1" t="s">
        <v>318</v>
      </c>
      <c r="KU1" t="s">
        <v>319</v>
      </c>
      <c r="KV1" t="s">
        <v>320</v>
      </c>
      <c r="KW1" t="s">
        <v>321</v>
      </c>
      <c r="KX1" t="s">
        <v>322</v>
      </c>
      <c r="KY1" t="s">
        <v>323</v>
      </c>
      <c r="KZ1" t="s">
        <v>324</v>
      </c>
      <c r="LA1" t="s">
        <v>325</v>
      </c>
      <c r="LB1" t="s">
        <v>326</v>
      </c>
      <c r="LC1" t="s">
        <v>327</v>
      </c>
      <c r="LD1" t="s">
        <v>328</v>
      </c>
      <c r="LE1" t="s">
        <v>329</v>
      </c>
      <c r="LF1" t="s">
        <v>330</v>
      </c>
      <c r="LG1" t="s">
        <v>331</v>
      </c>
      <c r="LH1" t="s">
        <v>332</v>
      </c>
      <c r="LI1" t="s">
        <v>333</v>
      </c>
      <c r="LJ1" t="s">
        <v>334</v>
      </c>
      <c r="LK1" t="s">
        <v>335</v>
      </c>
      <c r="LL1" t="s">
        <v>336</v>
      </c>
      <c r="LM1" t="s">
        <v>337</v>
      </c>
      <c r="LN1" t="s">
        <v>338</v>
      </c>
      <c r="LO1" t="s">
        <v>339</v>
      </c>
      <c r="LP1" t="s">
        <v>340</v>
      </c>
      <c r="LQ1" t="s">
        <v>341</v>
      </c>
      <c r="LR1" t="s">
        <v>342</v>
      </c>
      <c r="LS1" t="s">
        <v>343</v>
      </c>
      <c r="LT1" t="s">
        <v>344</v>
      </c>
      <c r="LU1" t="s">
        <v>345</v>
      </c>
      <c r="LV1" t="s">
        <v>346</v>
      </c>
      <c r="LW1" t="s">
        <v>347</v>
      </c>
      <c r="LX1" t="s">
        <v>348</v>
      </c>
      <c r="LY1" t="s">
        <v>349</v>
      </c>
      <c r="LZ1" t="s">
        <v>350</v>
      </c>
      <c r="MA1" t="s">
        <v>351</v>
      </c>
      <c r="MB1" t="s">
        <v>352</v>
      </c>
      <c r="MC1" t="s">
        <v>353</v>
      </c>
      <c r="MD1" t="s">
        <v>354</v>
      </c>
      <c r="ME1" t="s">
        <v>355</v>
      </c>
      <c r="MF1" t="s">
        <v>356</v>
      </c>
      <c r="MG1" t="s">
        <v>357</v>
      </c>
      <c r="MH1" t="s">
        <v>358</v>
      </c>
      <c r="MI1" t="s">
        <v>359</v>
      </c>
      <c r="MJ1" t="s">
        <v>360</v>
      </c>
      <c r="MK1" t="s">
        <v>361</v>
      </c>
      <c r="ML1" t="s">
        <v>362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375</v>
      </c>
      <c r="MZ1" t="s">
        <v>376</v>
      </c>
      <c r="NA1" t="s">
        <v>377</v>
      </c>
      <c r="NB1" t="s">
        <v>378</v>
      </c>
      <c r="NC1" t="s">
        <v>379</v>
      </c>
      <c r="ND1" t="s">
        <v>380</v>
      </c>
      <c r="NE1" t="s">
        <v>381</v>
      </c>
      <c r="NF1" t="s">
        <v>382</v>
      </c>
      <c r="NG1" t="s">
        <v>383</v>
      </c>
      <c r="NH1" t="s">
        <v>384</v>
      </c>
      <c r="NI1" t="s">
        <v>385</v>
      </c>
      <c r="NJ1" t="s">
        <v>386</v>
      </c>
      <c r="NK1" t="s">
        <v>387</v>
      </c>
      <c r="NL1" t="s">
        <v>388</v>
      </c>
      <c r="NM1" t="s">
        <v>389</v>
      </c>
      <c r="NN1" t="s">
        <v>390</v>
      </c>
      <c r="NO1" t="s">
        <v>391</v>
      </c>
      <c r="NP1" t="s">
        <v>392</v>
      </c>
      <c r="NQ1" t="s">
        <v>393</v>
      </c>
      <c r="NR1" t="s">
        <v>394</v>
      </c>
      <c r="NS1" t="s">
        <v>395</v>
      </c>
      <c r="NT1" t="s">
        <v>396</v>
      </c>
      <c r="NU1" t="s">
        <v>397</v>
      </c>
      <c r="NV1" t="s">
        <v>398</v>
      </c>
      <c r="NW1" t="s">
        <v>399</v>
      </c>
      <c r="NX1" t="s">
        <v>400</v>
      </c>
      <c r="NY1" t="s">
        <v>401</v>
      </c>
      <c r="NZ1" t="s">
        <v>402</v>
      </c>
      <c r="OA1" t="s">
        <v>403</v>
      </c>
      <c r="OB1" t="s">
        <v>404</v>
      </c>
      <c r="OC1" t="s">
        <v>405</v>
      </c>
      <c r="OD1" t="s">
        <v>406</v>
      </c>
      <c r="OE1" t="s">
        <v>407</v>
      </c>
      <c r="OF1" t="s">
        <v>408</v>
      </c>
      <c r="OG1" t="s">
        <v>409</v>
      </c>
      <c r="OH1" t="s">
        <v>410</v>
      </c>
      <c r="OI1" t="s">
        <v>411</v>
      </c>
      <c r="OJ1" t="s">
        <v>412</v>
      </c>
      <c r="OK1" t="s">
        <v>413</v>
      </c>
      <c r="OL1" t="s">
        <v>414</v>
      </c>
      <c r="OM1" t="s">
        <v>415</v>
      </c>
      <c r="ON1" t="s">
        <v>416</v>
      </c>
      <c r="OO1" t="s">
        <v>417</v>
      </c>
      <c r="OP1" t="s">
        <v>418</v>
      </c>
      <c r="OQ1" t="s">
        <v>419</v>
      </c>
    </row>
    <row r="2" spans="1:407" x14ac:dyDescent="0.2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25.017222</v>
      </c>
      <c r="EY2">
        <v>3.6231749999999998</v>
      </c>
      <c r="EZ2">
        <v>58.058898999999997</v>
      </c>
      <c r="FA2">
        <v>8.4151380000000007</v>
      </c>
      <c r="FB2">
        <v>9.4365000000000006</v>
      </c>
      <c r="FC2">
        <v>1.1401650000000001</v>
      </c>
      <c r="FD2">
        <v>1.8493090000000001</v>
      </c>
      <c r="FE2">
        <v>5.9384269999999999</v>
      </c>
      <c r="FF2">
        <v>81.604566000000005</v>
      </c>
      <c r="FG2">
        <v>6.5428920000000002</v>
      </c>
      <c r="FH2">
        <v>5.9407209999999999</v>
      </c>
      <c r="FI2">
        <v>0.81800200000000001</v>
      </c>
      <c r="FJ2">
        <v>2.4130569999999998</v>
      </c>
      <c r="FK2">
        <v>0.877803</v>
      </c>
      <c r="FL2">
        <v>5.5640000000000004E-3</v>
      </c>
      <c r="FM2">
        <v>1.2541E-2</v>
      </c>
      <c r="FN2">
        <v>4.8746999999999999E-2</v>
      </c>
      <c r="FO2">
        <v>3.2617E-2</v>
      </c>
      <c r="FP2">
        <v>18.104198</v>
      </c>
      <c r="FQ2">
        <v>16.085471999999999</v>
      </c>
      <c r="FR2">
        <v>17.420127000000001</v>
      </c>
      <c r="FS2">
        <v>51.004676000000003</v>
      </c>
      <c r="FT2">
        <v>265.95466800000003</v>
      </c>
      <c r="FU2">
        <v>15.727909</v>
      </c>
      <c r="FV2">
        <v>549.48065499999996</v>
      </c>
      <c r="FW2">
        <v>41.785373999999997</v>
      </c>
      <c r="FX2">
        <v>12.047135000000001</v>
      </c>
      <c r="FY2">
        <v>5.769018</v>
      </c>
      <c r="FZ2">
        <v>3.4995820000000002</v>
      </c>
      <c r="GA2">
        <v>0.47549599999999997</v>
      </c>
      <c r="GB2">
        <v>0.75399000000000005</v>
      </c>
      <c r="GC2">
        <v>2.063793</v>
      </c>
      <c r="GD2">
        <v>4.11137</v>
      </c>
      <c r="GE2">
        <v>1.321537</v>
      </c>
      <c r="GF2">
        <v>0.23710600000000001</v>
      </c>
      <c r="GG2">
        <v>0.16484599999999999</v>
      </c>
      <c r="GH2">
        <v>7.3400000000000002E-3</v>
      </c>
      <c r="GI2">
        <v>9.7216999999999998E-2</v>
      </c>
      <c r="GJ2">
        <v>0.114352</v>
      </c>
      <c r="GK2">
        <v>3.4375000000000003E-2</v>
      </c>
      <c r="GL2">
        <v>2.4032999999999999E-2</v>
      </c>
      <c r="GM2">
        <v>5.3051000000000001E-2</v>
      </c>
      <c r="GN2">
        <v>4.2717999999999999E-2</v>
      </c>
      <c r="GO2">
        <v>1.8195699999999999</v>
      </c>
      <c r="GP2">
        <v>8.9343909999999997</v>
      </c>
      <c r="GQ2">
        <v>2.9527000000000001E-2</v>
      </c>
      <c r="GR2">
        <v>1.0399999999999999E-4</v>
      </c>
      <c r="GS2">
        <v>2.7759999999999998E-3</v>
      </c>
      <c r="GT2">
        <v>2.1870000000000001E-3</v>
      </c>
      <c r="GU2">
        <v>2.7599999999999999E-4</v>
      </c>
      <c r="GV2">
        <v>4.849E-3</v>
      </c>
      <c r="GW2">
        <v>9.8200000000000002E-4</v>
      </c>
      <c r="GX2">
        <v>2.5219999999999999E-3</v>
      </c>
      <c r="GY2">
        <v>3.4900000000000003E-4</v>
      </c>
      <c r="GZ2">
        <v>3.7500000000000001E-4</v>
      </c>
      <c r="HA2">
        <v>7.6400000000000003E-4</v>
      </c>
      <c r="HB2">
        <v>2.03E-4</v>
      </c>
      <c r="HC2">
        <v>8.7720000000000003E-3</v>
      </c>
      <c r="HD2">
        <v>1.8068409999999999</v>
      </c>
      <c r="HE2">
        <v>3.077947</v>
      </c>
      <c r="HF2">
        <v>26.082509999999999</v>
      </c>
      <c r="HG2">
        <v>13.721679</v>
      </c>
      <c r="HH2">
        <v>4.9678469999999999</v>
      </c>
      <c r="HI2">
        <v>0.13974500000000001</v>
      </c>
      <c r="HJ2">
        <v>2.1170999999999999E-2</v>
      </c>
      <c r="HK2">
        <v>1.2483770000000001</v>
      </c>
      <c r="HL2">
        <v>0.31983499999999998</v>
      </c>
      <c r="HM2">
        <v>3.6801E-2</v>
      </c>
      <c r="HN2">
        <v>2.5145000000000001E-2</v>
      </c>
      <c r="HO2">
        <v>8.3111000000000004E-2</v>
      </c>
      <c r="HP2">
        <v>10.917145</v>
      </c>
      <c r="HQ2">
        <v>1.6888190000000001</v>
      </c>
      <c r="HR2">
        <v>2.0135559999999999</v>
      </c>
      <c r="HS2">
        <v>1.428579</v>
      </c>
      <c r="HT2">
        <v>7.2953000000000004E-2</v>
      </c>
      <c r="HU2">
        <v>2.4928900000000001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20.251107999999999</v>
      </c>
      <c r="OM2">
        <v>0</v>
      </c>
      <c r="ON2">
        <v>0</v>
      </c>
      <c r="OO2">
        <v>0.583291</v>
      </c>
      <c r="OP2">
        <v>2.3047460000000002</v>
      </c>
      <c r="OQ2">
        <v>1322.247128</v>
      </c>
    </row>
    <row r="3" spans="1:407" x14ac:dyDescent="0.2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15.001913</v>
      </c>
      <c r="EY3">
        <v>1296.8348060000001</v>
      </c>
      <c r="EZ3">
        <v>129.037498</v>
      </c>
      <c r="FA3">
        <v>30.528614999999999</v>
      </c>
      <c r="FB3">
        <v>34.603271999999997</v>
      </c>
      <c r="FC3">
        <v>15.958788</v>
      </c>
      <c r="FD3">
        <v>9.533296</v>
      </c>
      <c r="FE3">
        <v>180.73332500000001</v>
      </c>
      <c r="FF3">
        <v>358.93468200000001</v>
      </c>
      <c r="FG3">
        <v>1468.759961</v>
      </c>
      <c r="FH3">
        <v>649.20334200000002</v>
      </c>
      <c r="FI3">
        <v>64.579970000000003</v>
      </c>
      <c r="FJ3">
        <v>13.29696</v>
      </c>
      <c r="FK3">
        <v>19.689332</v>
      </c>
      <c r="FL3">
        <v>8.7405999999999998E-2</v>
      </c>
      <c r="FM3">
        <v>0.54870099999999999</v>
      </c>
      <c r="FN3">
        <v>0.89183699999999999</v>
      </c>
      <c r="FO3">
        <v>4.0064200000000003</v>
      </c>
      <c r="FP3">
        <v>157.79030599999999</v>
      </c>
      <c r="FQ3">
        <v>84.169140999999996</v>
      </c>
      <c r="FR3">
        <v>489.66123199999998</v>
      </c>
      <c r="FS3">
        <v>1449.636221</v>
      </c>
      <c r="FT3">
        <v>1230.0661459999999</v>
      </c>
      <c r="FU3">
        <v>266.99447199999997</v>
      </c>
      <c r="FV3">
        <v>32194.971785000002</v>
      </c>
      <c r="FW3">
        <v>3061.962051</v>
      </c>
      <c r="FX3">
        <v>166.16438199999999</v>
      </c>
      <c r="FY3">
        <v>40.986960000000003</v>
      </c>
      <c r="FZ3">
        <v>12.206476</v>
      </c>
      <c r="GA3">
        <v>125.672843</v>
      </c>
      <c r="GB3">
        <v>21.288616999999999</v>
      </c>
      <c r="GC3">
        <v>17.637127</v>
      </c>
      <c r="GD3">
        <v>136.819873</v>
      </c>
      <c r="GE3">
        <v>55.148367999999998</v>
      </c>
      <c r="GF3">
        <v>66.106323000000003</v>
      </c>
      <c r="GG3">
        <v>5.662763</v>
      </c>
      <c r="GH3">
        <v>0.68481300000000001</v>
      </c>
      <c r="GI3">
        <v>7.1630839999999996</v>
      </c>
      <c r="GJ3">
        <v>5.9184549999999998</v>
      </c>
      <c r="GK3">
        <v>2.9464519999999998</v>
      </c>
      <c r="GL3">
        <v>2.9840629999999999</v>
      </c>
      <c r="GM3">
        <v>5.6044390000000002</v>
      </c>
      <c r="GN3">
        <v>9.3499870000000005</v>
      </c>
      <c r="GO3">
        <v>1.8826959999999999</v>
      </c>
      <c r="GP3">
        <v>24.67887</v>
      </c>
      <c r="GQ3">
        <v>2.2083659999999998</v>
      </c>
      <c r="GR3">
        <v>3.0568000000000001E-2</v>
      </c>
      <c r="GS3">
        <v>0.12779199999999999</v>
      </c>
      <c r="GT3">
        <v>9.4764000000000001E-2</v>
      </c>
      <c r="GU3">
        <v>3.9503999999999997E-2</v>
      </c>
      <c r="GV3">
        <v>0.20375099999999999</v>
      </c>
      <c r="GW3">
        <v>0.25209100000000001</v>
      </c>
      <c r="GX3">
        <v>0.105381</v>
      </c>
      <c r="GY3">
        <v>8.5609999999999992E-3</v>
      </c>
      <c r="GZ3">
        <v>7.541E-3</v>
      </c>
      <c r="HA3">
        <v>9.5640000000000003E-2</v>
      </c>
      <c r="HB3">
        <v>4.8529999999999997E-2</v>
      </c>
      <c r="HC3">
        <v>2.2263989999999998</v>
      </c>
      <c r="HD3">
        <v>26.220224999999999</v>
      </c>
      <c r="HE3">
        <v>42.674534999999999</v>
      </c>
      <c r="HF3">
        <v>165.08899600000001</v>
      </c>
      <c r="HG3">
        <v>1327.111275</v>
      </c>
      <c r="HH3">
        <v>54.019634000000003</v>
      </c>
      <c r="HI3">
        <v>10.280017000000001</v>
      </c>
      <c r="HJ3">
        <v>4.4078249999999999</v>
      </c>
      <c r="HK3">
        <v>32.011141000000002</v>
      </c>
      <c r="HL3">
        <v>101.89232</v>
      </c>
      <c r="HM3">
        <v>7.7294840000000002</v>
      </c>
      <c r="HN3">
        <v>4.2993309999999996</v>
      </c>
      <c r="HO3">
        <v>42.447625000000002</v>
      </c>
      <c r="HP3">
        <v>258.40308700000003</v>
      </c>
      <c r="HQ3">
        <v>67.712908999999996</v>
      </c>
      <c r="HR3">
        <v>197.537398</v>
      </c>
      <c r="HS3">
        <v>42.799047999999999</v>
      </c>
      <c r="HT3">
        <v>192.51007000000001</v>
      </c>
      <c r="HU3">
        <v>7.5884130000000001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11407.006267999999</v>
      </c>
      <c r="OM3">
        <v>0</v>
      </c>
      <c r="ON3">
        <v>0</v>
      </c>
      <c r="OO3">
        <v>45.997500000000002</v>
      </c>
      <c r="OP3">
        <v>364.29474199999999</v>
      </c>
      <c r="OQ3">
        <v>58343.868799000003</v>
      </c>
    </row>
    <row r="4" spans="1:407" x14ac:dyDescent="0.2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59.802110999999996</v>
      </c>
      <c r="EY4">
        <v>87.164693999999997</v>
      </c>
      <c r="EZ4">
        <v>441.727934</v>
      </c>
      <c r="FA4">
        <v>69.924323999999999</v>
      </c>
      <c r="FB4">
        <v>64.913309999999996</v>
      </c>
      <c r="FC4">
        <v>18.745121999999999</v>
      </c>
      <c r="FD4">
        <v>13.756233</v>
      </c>
      <c r="FE4">
        <v>57.662928999999998</v>
      </c>
      <c r="FF4">
        <v>811.81079199999999</v>
      </c>
      <c r="FG4">
        <v>2149.6916970000002</v>
      </c>
      <c r="FH4">
        <v>1287.118377</v>
      </c>
      <c r="FI4">
        <v>24.819652999999999</v>
      </c>
      <c r="FJ4">
        <v>21.372057000000002</v>
      </c>
      <c r="FK4">
        <v>42.870421</v>
      </c>
      <c r="FL4">
        <v>0.20322999999999999</v>
      </c>
      <c r="FM4">
        <v>1.270526</v>
      </c>
      <c r="FN4">
        <v>2.291293</v>
      </c>
      <c r="FO4">
        <v>3.265323</v>
      </c>
      <c r="FP4">
        <v>197.34045900000001</v>
      </c>
      <c r="FQ4">
        <v>210.841005</v>
      </c>
      <c r="FR4">
        <v>1400.194994</v>
      </c>
      <c r="FS4">
        <v>1096.3701759999999</v>
      </c>
      <c r="FT4">
        <v>1282.992821</v>
      </c>
      <c r="FU4">
        <v>315.41017900000003</v>
      </c>
      <c r="FV4">
        <v>29160.720848000001</v>
      </c>
      <c r="FW4">
        <v>2666.352605</v>
      </c>
      <c r="FX4">
        <v>819.12312299999996</v>
      </c>
      <c r="FY4">
        <v>81.712040999999999</v>
      </c>
      <c r="FZ4">
        <v>23.591557999999999</v>
      </c>
      <c r="GA4">
        <v>112.42585200000001</v>
      </c>
      <c r="GB4">
        <v>73.946738999999994</v>
      </c>
      <c r="GC4">
        <v>3.4178350000000002</v>
      </c>
      <c r="GD4">
        <v>211.21864500000001</v>
      </c>
      <c r="GE4">
        <v>184.44258300000001</v>
      </c>
      <c r="GF4">
        <v>83.103761000000006</v>
      </c>
      <c r="GG4">
        <v>5.8747290000000003</v>
      </c>
      <c r="GH4">
        <v>5.8626189999999996</v>
      </c>
      <c r="GI4">
        <v>4.8704340000000004</v>
      </c>
      <c r="GJ4">
        <v>6.8956749999999998</v>
      </c>
      <c r="GK4">
        <v>49.412343999999997</v>
      </c>
      <c r="GL4">
        <v>4.0858660000000002</v>
      </c>
      <c r="GM4">
        <v>7.6606639999999997</v>
      </c>
      <c r="GN4">
        <v>9.7752440000000007</v>
      </c>
      <c r="GO4">
        <v>8.1626729999999998</v>
      </c>
      <c r="GP4">
        <v>62.095424000000001</v>
      </c>
      <c r="GQ4">
        <v>2.336303</v>
      </c>
      <c r="GR4">
        <v>0.10568900000000001</v>
      </c>
      <c r="GS4">
        <v>0.32526500000000003</v>
      </c>
      <c r="GT4">
        <v>7.6222999999999999E-2</v>
      </c>
      <c r="GU4">
        <v>8.0756999999999995E-2</v>
      </c>
      <c r="GV4">
        <v>0.37801400000000002</v>
      </c>
      <c r="GW4">
        <v>0.16389300000000001</v>
      </c>
      <c r="GX4">
        <v>8.2389000000000004E-2</v>
      </c>
      <c r="GY4">
        <v>2.4513E-2</v>
      </c>
      <c r="GZ4">
        <v>2.6762000000000001E-2</v>
      </c>
      <c r="HA4">
        <v>9.8835000000000006E-2</v>
      </c>
      <c r="HB4">
        <v>5.4594999999999998E-2</v>
      </c>
      <c r="HC4">
        <v>1.7569760000000001</v>
      </c>
      <c r="HD4">
        <v>22.064160999999999</v>
      </c>
      <c r="HE4">
        <v>89.374672000000004</v>
      </c>
      <c r="HF4">
        <v>132.706975</v>
      </c>
      <c r="HG4">
        <v>1936.2012970000001</v>
      </c>
      <c r="HH4">
        <v>58.010939999999998</v>
      </c>
      <c r="HI4">
        <v>11.709584</v>
      </c>
      <c r="HJ4">
        <v>4.2314499999999997</v>
      </c>
      <c r="HK4">
        <v>106.02124000000001</v>
      </c>
      <c r="HL4">
        <v>81.598033999999998</v>
      </c>
      <c r="HM4">
        <v>5.5961249999999998</v>
      </c>
      <c r="HN4">
        <v>3.0559620000000001</v>
      </c>
      <c r="HO4">
        <v>27.694171000000001</v>
      </c>
      <c r="HP4">
        <v>385.40496999999999</v>
      </c>
      <c r="HQ4">
        <v>105.580967</v>
      </c>
      <c r="HR4">
        <v>262.01480500000002</v>
      </c>
      <c r="HS4">
        <v>30.426676</v>
      </c>
      <c r="HT4">
        <v>277.51558699999998</v>
      </c>
      <c r="HU4">
        <v>12.591837999999999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12074.410808000001</v>
      </c>
      <c r="OM4">
        <v>0</v>
      </c>
      <c r="ON4">
        <v>0</v>
      </c>
      <c r="OO4">
        <v>86.524536999999995</v>
      </c>
      <c r="OP4">
        <v>415.99213600000002</v>
      </c>
      <c r="OQ4">
        <v>59380.548074999999</v>
      </c>
    </row>
    <row r="5" spans="1:407" x14ac:dyDescent="0.2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131.31508700000001</v>
      </c>
      <c r="EY5">
        <v>97.266577999999996</v>
      </c>
      <c r="EZ5">
        <v>206.61620600000001</v>
      </c>
      <c r="FA5">
        <v>3283.305077</v>
      </c>
      <c r="FB5">
        <v>136.315864</v>
      </c>
      <c r="FC5">
        <v>41.925719999999998</v>
      </c>
      <c r="FD5">
        <v>33.955108000000003</v>
      </c>
      <c r="FE5">
        <v>124.341084</v>
      </c>
      <c r="FF5">
        <v>1707.217298</v>
      </c>
      <c r="FG5">
        <v>4947.5208919999995</v>
      </c>
      <c r="FH5">
        <v>2371.096149</v>
      </c>
      <c r="FI5">
        <v>230.853217</v>
      </c>
      <c r="FJ5">
        <v>81.142349999999993</v>
      </c>
      <c r="FK5">
        <v>92.606470000000002</v>
      </c>
      <c r="FL5">
        <v>1.299674</v>
      </c>
      <c r="FM5">
        <v>8.6586210000000001</v>
      </c>
      <c r="FN5">
        <v>2.6119680000000001</v>
      </c>
      <c r="FO5">
        <v>5.9393359999999999</v>
      </c>
      <c r="FP5">
        <v>519.22245699999996</v>
      </c>
      <c r="FQ5">
        <v>848.29566799999998</v>
      </c>
      <c r="FR5">
        <v>4366.2251210000004</v>
      </c>
      <c r="FS5">
        <v>2378.1912539999998</v>
      </c>
      <c r="FT5">
        <v>1689.296208</v>
      </c>
      <c r="FU5">
        <v>1734.015641</v>
      </c>
      <c r="FV5">
        <v>28990.429837</v>
      </c>
      <c r="FW5">
        <v>8076.6377549999997</v>
      </c>
      <c r="FX5">
        <v>1574.8475780000001</v>
      </c>
      <c r="FY5">
        <v>402.59500100000002</v>
      </c>
      <c r="FZ5">
        <v>105.712827</v>
      </c>
      <c r="GA5">
        <v>133.70382499999999</v>
      </c>
      <c r="GB5">
        <v>207.543676</v>
      </c>
      <c r="GC5">
        <v>4.3599180000000004</v>
      </c>
      <c r="GD5">
        <v>311.354961</v>
      </c>
      <c r="GE5">
        <v>785.66395399999999</v>
      </c>
      <c r="GF5">
        <v>67.534791999999996</v>
      </c>
      <c r="GG5">
        <v>11.323707000000001</v>
      </c>
      <c r="GH5">
        <v>7.8820139999999999</v>
      </c>
      <c r="GI5">
        <v>40.035366000000003</v>
      </c>
      <c r="GJ5">
        <v>20.086594999999999</v>
      </c>
      <c r="GK5">
        <v>6.1996849999999997</v>
      </c>
      <c r="GL5">
        <v>5.6528980000000004</v>
      </c>
      <c r="GM5">
        <v>10.888092</v>
      </c>
      <c r="GN5">
        <v>9.9262010000000007</v>
      </c>
      <c r="GO5">
        <v>5.8621619999999997</v>
      </c>
      <c r="GP5">
        <v>133.317667</v>
      </c>
      <c r="GQ5">
        <v>4.2432379999999998</v>
      </c>
      <c r="GR5">
        <v>0.32534600000000002</v>
      </c>
      <c r="GS5">
        <v>1.8237620000000001</v>
      </c>
      <c r="GT5">
        <v>0.128632</v>
      </c>
      <c r="GU5">
        <v>0.179922</v>
      </c>
      <c r="GV5">
        <v>0.56382399999999999</v>
      </c>
      <c r="GW5">
        <v>9.0043999999999999E-2</v>
      </c>
      <c r="GX5">
        <v>0.27712199999999998</v>
      </c>
      <c r="GY5">
        <v>7.1114999999999998E-2</v>
      </c>
      <c r="GZ5">
        <v>8.3451999999999998E-2</v>
      </c>
      <c r="HA5">
        <v>0.19881199999999999</v>
      </c>
      <c r="HB5">
        <v>0.136907</v>
      </c>
      <c r="HC5">
        <v>5.3976389999999999</v>
      </c>
      <c r="HD5">
        <v>19.185372999999998</v>
      </c>
      <c r="HE5">
        <v>178.797616</v>
      </c>
      <c r="HF5">
        <v>12.228009</v>
      </c>
      <c r="HG5">
        <v>5913.0041010000004</v>
      </c>
      <c r="HH5">
        <v>154.27532500000001</v>
      </c>
      <c r="HI5">
        <v>23.624253</v>
      </c>
      <c r="HJ5">
        <v>0.3256</v>
      </c>
      <c r="HK5">
        <v>298.33602000000002</v>
      </c>
      <c r="HL5">
        <v>63.602048000000003</v>
      </c>
      <c r="HM5">
        <v>25.277191999999999</v>
      </c>
      <c r="HN5">
        <v>10.861276999999999</v>
      </c>
      <c r="HO5">
        <v>17.977848000000002</v>
      </c>
      <c r="HP5">
        <v>486.43356699999998</v>
      </c>
      <c r="HQ5">
        <v>1208.9807209999999</v>
      </c>
      <c r="HR5">
        <v>236.081479</v>
      </c>
      <c r="HS5">
        <v>11.267352000000001</v>
      </c>
      <c r="HT5">
        <v>1686.094327</v>
      </c>
      <c r="HU5">
        <v>38.475129000000003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95905.286919999999</v>
      </c>
      <c r="OM5">
        <v>0</v>
      </c>
      <c r="ON5">
        <v>0</v>
      </c>
      <c r="OO5">
        <v>218.41430700000001</v>
      </c>
      <c r="OP5">
        <v>2101.3085040000001</v>
      </c>
      <c r="OQ5">
        <v>174574.14834399999</v>
      </c>
    </row>
    <row r="6" spans="1:407" x14ac:dyDescent="0.2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67.701677000000004</v>
      </c>
      <c r="EY6">
        <v>41.742804</v>
      </c>
      <c r="EZ6">
        <v>84.148945999999995</v>
      </c>
      <c r="FA6">
        <v>891.81684800000005</v>
      </c>
      <c r="FB6">
        <v>1967.9175700000001</v>
      </c>
      <c r="FC6">
        <v>11.831287</v>
      </c>
      <c r="FD6">
        <v>32.238050000000001</v>
      </c>
      <c r="FE6">
        <v>94.237807000000004</v>
      </c>
      <c r="FF6">
        <v>347.83252099999999</v>
      </c>
      <c r="FG6">
        <v>1347.583251</v>
      </c>
      <c r="FH6">
        <v>511.80260099999998</v>
      </c>
      <c r="FI6">
        <v>53.406258000000001</v>
      </c>
      <c r="FJ6">
        <v>191.510029</v>
      </c>
      <c r="FK6">
        <v>39.513713000000003</v>
      </c>
      <c r="FL6">
        <v>0.10104399999999999</v>
      </c>
      <c r="FM6">
        <v>0.62907100000000005</v>
      </c>
      <c r="FN6">
        <v>16.851862000000001</v>
      </c>
      <c r="FO6">
        <v>1.4341250000000001</v>
      </c>
      <c r="FP6">
        <v>168.231101</v>
      </c>
      <c r="FQ6">
        <v>122.25241800000001</v>
      </c>
      <c r="FR6">
        <v>35716.246332000002</v>
      </c>
      <c r="FS6">
        <v>486.42590999999999</v>
      </c>
      <c r="FT6">
        <v>882.67411100000004</v>
      </c>
      <c r="FU6">
        <v>1499.12637</v>
      </c>
      <c r="FV6">
        <v>9509.2301220000008</v>
      </c>
      <c r="FW6">
        <v>1285.262612</v>
      </c>
      <c r="FX6">
        <v>877.37481300000002</v>
      </c>
      <c r="FY6">
        <v>164.09387899999999</v>
      </c>
      <c r="FZ6">
        <v>110.274878</v>
      </c>
      <c r="GA6">
        <v>98.830112</v>
      </c>
      <c r="GB6">
        <v>101.231955</v>
      </c>
      <c r="GC6">
        <v>9.4121319999999997</v>
      </c>
      <c r="GD6">
        <v>271.70192400000002</v>
      </c>
      <c r="GE6">
        <v>203.11240900000001</v>
      </c>
      <c r="GF6">
        <v>15.560544</v>
      </c>
      <c r="GG6">
        <v>4.1345400000000003</v>
      </c>
      <c r="GH6">
        <v>1.1217509999999999</v>
      </c>
      <c r="GI6">
        <v>1.1461710000000001</v>
      </c>
      <c r="GJ6">
        <v>3.1808969999999999</v>
      </c>
      <c r="GK6">
        <v>3.132644</v>
      </c>
      <c r="GL6">
        <v>2.8308789999999999</v>
      </c>
      <c r="GM6">
        <v>5.904166</v>
      </c>
      <c r="GN6">
        <v>8.7875809999999994</v>
      </c>
      <c r="GO6">
        <v>2.1622439999999998</v>
      </c>
      <c r="GP6">
        <v>31.073463</v>
      </c>
      <c r="GQ6">
        <v>1.615553</v>
      </c>
      <c r="GR6">
        <v>0.19319700000000001</v>
      </c>
      <c r="GS6">
        <v>0.55837899999999996</v>
      </c>
      <c r="GT6">
        <v>3.4134999999999999E-2</v>
      </c>
      <c r="GU6">
        <v>0.11317000000000001</v>
      </c>
      <c r="GV6">
        <v>0.57408300000000001</v>
      </c>
      <c r="GW6">
        <v>4.3229999999999996E-3</v>
      </c>
      <c r="GX6">
        <v>6.6100999999999993E-2</v>
      </c>
      <c r="GY6">
        <v>4.3936999999999997E-2</v>
      </c>
      <c r="GZ6">
        <v>3.8942999999999998E-2</v>
      </c>
      <c r="HA6">
        <v>7.6954999999999996E-2</v>
      </c>
      <c r="HB6">
        <v>4.6658999999999999E-2</v>
      </c>
      <c r="HC6">
        <v>1.00332</v>
      </c>
      <c r="HD6">
        <v>1.798135</v>
      </c>
      <c r="HE6">
        <v>111.48627</v>
      </c>
      <c r="HF6">
        <v>84.043132</v>
      </c>
      <c r="HG6">
        <v>1460.9719809999999</v>
      </c>
      <c r="HH6">
        <v>118.511672</v>
      </c>
      <c r="HI6">
        <v>20.488776000000001</v>
      </c>
      <c r="HJ6">
        <v>1.2344820000000001</v>
      </c>
      <c r="HK6">
        <v>131.308932</v>
      </c>
      <c r="HL6">
        <v>19.454719999999998</v>
      </c>
      <c r="HM6">
        <v>1.992596</v>
      </c>
      <c r="HN6">
        <v>0.92018</v>
      </c>
      <c r="HO6">
        <v>6.8437239999999999</v>
      </c>
      <c r="HP6">
        <v>845.44123100000002</v>
      </c>
      <c r="HQ6">
        <v>68.148274999999998</v>
      </c>
      <c r="HR6">
        <v>2342.0338139999999</v>
      </c>
      <c r="HS6">
        <v>4.4036999999999997</v>
      </c>
      <c r="HT6">
        <v>33.854961000000003</v>
      </c>
      <c r="HU6">
        <v>10.416880000000001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33065.012294</v>
      </c>
      <c r="OM6">
        <v>0</v>
      </c>
      <c r="ON6">
        <v>0</v>
      </c>
      <c r="OO6">
        <v>1.9369320000000001</v>
      </c>
      <c r="OP6">
        <v>191.23864499999999</v>
      </c>
      <c r="OQ6">
        <v>95812.725510999997</v>
      </c>
    </row>
    <row r="7" spans="1:407" x14ac:dyDescent="0.2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0.118564</v>
      </c>
      <c r="EY7">
        <v>4.3680940000000001</v>
      </c>
      <c r="EZ7">
        <v>6.8808860000000003</v>
      </c>
      <c r="FA7">
        <v>2.8846539999999998</v>
      </c>
      <c r="FB7">
        <v>18.923938</v>
      </c>
      <c r="FC7">
        <v>5.7816470000000004</v>
      </c>
      <c r="FD7">
        <v>1.0143960000000001</v>
      </c>
      <c r="FE7">
        <v>39.370919999999998</v>
      </c>
      <c r="FF7">
        <v>0.56102700000000005</v>
      </c>
      <c r="FG7">
        <v>0.86514500000000005</v>
      </c>
      <c r="FH7">
        <v>0.23177200000000001</v>
      </c>
      <c r="FI7">
        <v>4.1935969999999996</v>
      </c>
      <c r="FJ7">
        <v>6.7874000000000004E-2</v>
      </c>
      <c r="FK7">
        <v>0.36169000000000001</v>
      </c>
      <c r="FL7">
        <v>9.5630000000000003E-3</v>
      </c>
      <c r="FM7">
        <v>8.0510000000000009E-3</v>
      </c>
      <c r="FN7">
        <v>2.7765999999999999E-2</v>
      </c>
      <c r="FO7">
        <v>6.7573999999999995E-2</v>
      </c>
      <c r="FP7">
        <v>2.3812169999999999</v>
      </c>
      <c r="FQ7">
        <v>2.2972000000000001</v>
      </c>
      <c r="FR7">
        <v>4.4174499999999997</v>
      </c>
      <c r="FS7">
        <v>14.251794</v>
      </c>
      <c r="FT7">
        <v>5.005916</v>
      </c>
      <c r="FU7">
        <v>505.08858400000003</v>
      </c>
      <c r="FV7">
        <v>36.359636999999999</v>
      </c>
      <c r="FW7">
        <v>6.7280179999999996</v>
      </c>
      <c r="FX7">
        <v>1.3919779999999999</v>
      </c>
      <c r="FY7">
        <v>0.136986</v>
      </c>
      <c r="FZ7">
        <v>0.110781</v>
      </c>
      <c r="GA7">
        <v>0.12841900000000001</v>
      </c>
      <c r="GB7">
        <v>0.18423</v>
      </c>
      <c r="GC7">
        <v>2.0244000000000002E-2</v>
      </c>
      <c r="GD7">
        <v>0.33837200000000001</v>
      </c>
      <c r="GE7">
        <v>34.205964999999999</v>
      </c>
      <c r="GF7">
        <v>9.4953999999999997E-2</v>
      </c>
      <c r="GG7">
        <v>1.0185E-2</v>
      </c>
      <c r="GH7">
        <v>2.8899999999999998E-4</v>
      </c>
      <c r="GI7">
        <v>0.12289600000000001</v>
      </c>
      <c r="GJ7">
        <v>1.9338000000000001E-2</v>
      </c>
      <c r="GK7">
        <v>7.7000000000000002E-3</v>
      </c>
      <c r="GL7">
        <v>4.333E-3</v>
      </c>
      <c r="GM7">
        <v>8.4370000000000001E-3</v>
      </c>
      <c r="GN7">
        <v>8.4699999999999999E-4</v>
      </c>
      <c r="GO7">
        <v>7.3099999999999997E-3</v>
      </c>
      <c r="GP7">
        <v>0.32809500000000003</v>
      </c>
      <c r="GQ7">
        <v>0.14504800000000001</v>
      </c>
      <c r="GR7">
        <v>1.4404999999999999E-2</v>
      </c>
      <c r="GS7">
        <v>5.4233000000000003E-2</v>
      </c>
      <c r="GT7">
        <v>2.8899999999999998E-4</v>
      </c>
      <c r="GU7">
        <v>3.4910000000000002E-3</v>
      </c>
      <c r="GV7">
        <v>2.3860000000000001E-3</v>
      </c>
      <c r="GW7">
        <v>2.43E-4</v>
      </c>
      <c r="GX7">
        <v>4.6010000000000001E-3</v>
      </c>
      <c r="GY7">
        <v>1.841E-3</v>
      </c>
      <c r="GZ7">
        <v>4.0999999999999999E-4</v>
      </c>
      <c r="HA7">
        <v>4.0920000000000002E-3</v>
      </c>
      <c r="HB7">
        <v>1.464E-3</v>
      </c>
      <c r="HC7">
        <v>7.9939999999999994E-3</v>
      </c>
      <c r="HD7">
        <v>0.61701499999999998</v>
      </c>
      <c r="HE7">
        <v>0.27539200000000003</v>
      </c>
      <c r="HF7">
        <v>51.643932</v>
      </c>
      <c r="HG7">
        <v>19.166634999999999</v>
      </c>
      <c r="HH7">
        <v>0.11945</v>
      </c>
      <c r="HI7">
        <v>3.2592999999999997E-2</v>
      </c>
      <c r="HJ7">
        <v>2.6289999999999998E-3</v>
      </c>
      <c r="HK7">
        <v>0.28096199999999999</v>
      </c>
      <c r="HL7">
        <v>8.8385000000000005E-2</v>
      </c>
      <c r="HM7">
        <v>1.6365999999999999E-2</v>
      </c>
      <c r="HN7">
        <v>8.2070000000000008E-3</v>
      </c>
      <c r="HO7">
        <v>4.394E-2</v>
      </c>
      <c r="HP7">
        <v>7.460426</v>
      </c>
      <c r="HQ7">
        <v>1.6095120000000001</v>
      </c>
      <c r="HR7">
        <v>2.170023</v>
      </c>
      <c r="HS7">
        <v>1.4264680000000001</v>
      </c>
      <c r="HT7">
        <v>2.6021920000000001</v>
      </c>
      <c r="HU7">
        <v>2.6313E-2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16.184165</v>
      </c>
      <c r="OM7">
        <v>0</v>
      </c>
      <c r="ON7">
        <v>0</v>
      </c>
      <c r="OO7">
        <v>0.77392700000000003</v>
      </c>
      <c r="OP7">
        <v>7.23184</v>
      </c>
      <c r="OQ7">
        <v>811.40920600000004</v>
      </c>
    </row>
    <row r="8" spans="1:407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41.668523999999998</v>
      </c>
      <c r="EY8">
        <v>25.350273000000001</v>
      </c>
      <c r="EZ8">
        <v>41.456882999999998</v>
      </c>
      <c r="FA8">
        <v>44.429566999999999</v>
      </c>
      <c r="FB8">
        <v>34.678792999999999</v>
      </c>
      <c r="FC8">
        <v>6.1798580000000003</v>
      </c>
      <c r="FD8">
        <v>433.26032600000002</v>
      </c>
      <c r="FE8">
        <v>18.198295999999999</v>
      </c>
      <c r="FF8">
        <v>68.940354999999997</v>
      </c>
      <c r="FG8">
        <v>148.720899</v>
      </c>
      <c r="FH8">
        <v>32.202209000000003</v>
      </c>
      <c r="FI8">
        <v>21.861097000000001</v>
      </c>
      <c r="FJ8">
        <v>5.3646890000000003</v>
      </c>
      <c r="FK8">
        <v>21.153642999999999</v>
      </c>
      <c r="FL8">
        <v>4.0705999999999999E-2</v>
      </c>
      <c r="FM8">
        <v>8.6895E-2</v>
      </c>
      <c r="FN8">
        <v>0.63415200000000005</v>
      </c>
      <c r="FO8">
        <v>0.50643199999999999</v>
      </c>
      <c r="FP8">
        <v>84.805756000000002</v>
      </c>
      <c r="FQ8">
        <v>78.779424000000006</v>
      </c>
      <c r="FR8">
        <v>728.59293700000001</v>
      </c>
      <c r="FS8">
        <v>282.35195199999998</v>
      </c>
      <c r="FT8">
        <v>486.78223400000002</v>
      </c>
      <c r="FU8">
        <v>71.935447999999994</v>
      </c>
      <c r="FV8">
        <v>2114.990292</v>
      </c>
      <c r="FW8">
        <v>364.756057</v>
      </c>
      <c r="FX8">
        <v>7376.8851219999997</v>
      </c>
      <c r="FY8">
        <v>969.2586</v>
      </c>
      <c r="FZ8">
        <v>51.188620999999998</v>
      </c>
      <c r="GA8">
        <v>60.050910999999999</v>
      </c>
      <c r="GB8">
        <v>58.522250999999997</v>
      </c>
      <c r="GC8">
        <v>2.2877160000000001</v>
      </c>
      <c r="GD8">
        <v>82.547087000000005</v>
      </c>
      <c r="GE8">
        <v>135.285449</v>
      </c>
      <c r="GF8">
        <v>31.615935</v>
      </c>
      <c r="GG8">
        <v>2.4837739999999999</v>
      </c>
      <c r="GH8">
        <v>0.118322</v>
      </c>
      <c r="GI8">
        <v>0.78240799999999999</v>
      </c>
      <c r="GJ8">
        <v>0.815716</v>
      </c>
      <c r="GK8">
        <v>9.8628549999999997</v>
      </c>
      <c r="GL8">
        <v>0.231456</v>
      </c>
      <c r="GM8">
        <v>1.011511</v>
      </c>
      <c r="GN8">
        <v>0.33440999999999999</v>
      </c>
      <c r="GO8">
        <v>0.115971</v>
      </c>
      <c r="GP8">
        <v>36.377794999999999</v>
      </c>
      <c r="GQ8">
        <v>1.0443519999999999</v>
      </c>
      <c r="GR8">
        <v>8.7290999999999994E-2</v>
      </c>
      <c r="GS8">
        <v>0.25295000000000001</v>
      </c>
      <c r="GT8">
        <v>1.8457000000000001E-2</v>
      </c>
      <c r="GU8">
        <v>1.5029000000000001E-2</v>
      </c>
      <c r="GV8">
        <v>0.398115</v>
      </c>
      <c r="GW8">
        <v>2.993E-3</v>
      </c>
      <c r="GX8">
        <v>3.5514999999999998E-2</v>
      </c>
      <c r="GY8">
        <v>2.4573999999999999E-2</v>
      </c>
      <c r="GZ8">
        <v>1.6892999999999998E-2</v>
      </c>
      <c r="HA8">
        <v>3.4263000000000002E-2</v>
      </c>
      <c r="HB8">
        <v>1.3852E-2</v>
      </c>
      <c r="HC8">
        <v>0.26022200000000001</v>
      </c>
      <c r="HD8">
        <v>7.9888830000000004</v>
      </c>
      <c r="HE8">
        <v>39.397030000000001</v>
      </c>
      <c r="HF8">
        <v>102.63003399999999</v>
      </c>
      <c r="HG8">
        <v>78.340997999999999</v>
      </c>
      <c r="HH8">
        <v>4.2774260000000002</v>
      </c>
      <c r="HI8">
        <v>0.76920599999999995</v>
      </c>
      <c r="HJ8">
        <v>0.86297000000000001</v>
      </c>
      <c r="HK8">
        <v>80.116247999999999</v>
      </c>
      <c r="HL8">
        <v>5.8855940000000002</v>
      </c>
      <c r="HM8">
        <v>0.35444900000000001</v>
      </c>
      <c r="HN8">
        <v>0.287908</v>
      </c>
      <c r="HO8">
        <v>0.96976099999999998</v>
      </c>
      <c r="HP8">
        <v>112.02482500000001</v>
      </c>
      <c r="HQ8">
        <v>13.410138</v>
      </c>
      <c r="HR8">
        <v>31.726521999999999</v>
      </c>
      <c r="HS8">
        <v>28.395513000000001</v>
      </c>
      <c r="HT8">
        <v>45.374654999999997</v>
      </c>
      <c r="HU8">
        <v>7.337288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3896.689155</v>
      </c>
      <c r="OM8">
        <v>0</v>
      </c>
      <c r="ON8">
        <v>0</v>
      </c>
      <c r="OO8">
        <v>19.250937</v>
      </c>
      <c r="OP8">
        <v>200.69185300000001</v>
      </c>
      <c r="OQ8">
        <v>18656.489504000001</v>
      </c>
    </row>
    <row r="9" spans="1:407" x14ac:dyDescent="0.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27.780114000000001</v>
      </c>
      <c r="EY9">
        <v>11.483454</v>
      </c>
      <c r="EZ9">
        <v>230.01659100000001</v>
      </c>
      <c r="FA9">
        <v>499.39288900000003</v>
      </c>
      <c r="FB9">
        <v>82.301788999999999</v>
      </c>
      <c r="FC9">
        <v>45.228431</v>
      </c>
      <c r="FD9">
        <v>8.2933810000000001</v>
      </c>
      <c r="FE9">
        <v>1036.008797</v>
      </c>
      <c r="FF9">
        <v>1023.190372</v>
      </c>
      <c r="FG9">
        <v>563.28779099999997</v>
      </c>
      <c r="FH9">
        <v>1613.1155309999999</v>
      </c>
      <c r="FI9">
        <v>80.007215000000002</v>
      </c>
      <c r="FJ9">
        <v>272.295097</v>
      </c>
      <c r="FK9">
        <v>10.723706999999999</v>
      </c>
      <c r="FL9">
        <v>0.58679199999999998</v>
      </c>
      <c r="FM9">
        <v>2.3496039999999998</v>
      </c>
      <c r="FN9">
        <v>1.2212149999999999</v>
      </c>
      <c r="FO9">
        <v>2.8564159999999998</v>
      </c>
      <c r="FP9">
        <v>47.117778999999999</v>
      </c>
      <c r="FQ9">
        <v>59.027754000000002</v>
      </c>
      <c r="FR9">
        <v>447.14382499999999</v>
      </c>
      <c r="FS9">
        <v>188.96895599999999</v>
      </c>
      <c r="FT9">
        <v>205.97050400000001</v>
      </c>
      <c r="FU9">
        <v>182.58814799999999</v>
      </c>
      <c r="FV9">
        <v>17192.594516000001</v>
      </c>
      <c r="FW9">
        <v>14850.135237</v>
      </c>
      <c r="FX9">
        <v>688.72274600000003</v>
      </c>
      <c r="FY9">
        <v>137.480311</v>
      </c>
      <c r="FZ9">
        <v>294.06768399999999</v>
      </c>
      <c r="GA9">
        <v>37.428531999999997</v>
      </c>
      <c r="GB9">
        <v>73.513659000000004</v>
      </c>
      <c r="GC9">
        <v>14.194704</v>
      </c>
      <c r="GD9">
        <v>84.040604000000002</v>
      </c>
      <c r="GE9">
        <v>314.48499700000002</v>
      </c>
      <c r="GF9">
        <v>5071.5623029999997</v>
      </c>
      <c r="GG9">
        <v>21.402094999999999</v>
      </c>
      <c r="GH9">
        <v>2.1516519999999999</v>
      </c>
      <c r="GI9">
        <v>25.354652999999999</v>
      </c>
      <c r="GJ9">
        <v>25.306540999999999</v>
      </c>
      <c r="GK9">
        <v>21.507042999999999</v>
      </c>
      <c r="GL9">
        <v>15.340356</v>
      </c>
      <c r="GM9">
        <v>37.217426000000003</v>
      </c>
      <c r="GN9">
        <v>75.196455</v>
      </c>
      <c r="GO9">
        <v>18.268252</v>
      </c>
      <c r="GP9">
        <v>220.83207899999999</v>
      </c>
      <c r="GQ9">
        <v>15.783956</v>
      </c>
      <c r="GR9">
        <v>2.2323080000000002</v>
      </c>
      <c r="GS9">
        <v>4.3824069999999997</v>
      </c>
      <c r="GT9">
        <v>1.0627979999999999</v>
      </c>
      <c r="GU9">
        <v>1.7816529999999999</v>
      </c>
      <c r="GV9">
        <v>0.59390399999999999</v>
      </c>
      <c r="GW9">
        <v>0.23411599999999999</v>
      </c>
      <c r="GX9">
        <v>0.96466799999999997</v>
      </c>
      <c r="GY9">
        <v>0.436971</v>
      </c>
      <c r="GZ9">
        <v>2.7328999999999999E-2</v>
      </c>
      <c r="HA9">
        <v>0.69500700000000004</v>
      </c>
      <c r="HB9">
        <v>0.47020499999999998</v>
      </c>
      <c r="HC9">
        <v>13.565549000000001</v>
      </c>
      <c r="HD9">
        <v>2.200895</v>
      </c>
      <c r="HE9">
        <v>1327.6524509999999</v>
      </c>
      <c r="HF9">
        <v>1137.983874</v>
      </c>
      <c r="HG9">
        <v>2204.5059700000002</v>
      </c>
      <c r="HH9">
        <v>137.43869900000001</v>
      </c>
      <c r="HI9">
        <v>41.758892000000003</v>
      </c>
      <c r="HJ9">
        <v>6.6835389999999997</v>
      </c>
      <c r="HK9">
        <v>55.041694999999997</v>
      </c>
      <c r="HL9">
        <v>72.783956000000003</v>
      </c>
      <c r="HM9">
        <v>13.170562</v>
      </c>
      <c r="HN9">
        <v>2.9352830000000001</v>
      </c>
      <c r="HO9">
        <v>45.666299000000002</v>
      </c>
      <c r="HP9">
        <v>3043.3641659999998</v>
      </c>
      <c r="HQ9">
        <v>560.68352000000004</v>
      </c>
      <c r="HR9">
        <v>446.74185999999997</v>
      </c>
      <c r="HS9">
        <v>190.64007799999999</v>
      </c>
      <c r="HT9">
        <v>380.06424299999998</v>
      </c>
      <c r="HU9">
        <v>34.354590000000002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18343.612537000001</v>
      </c>
      <c r="OM9">
        <v>0</v>
      </c>
      <c r="ON9">
        <v>0</v>
      </c>
      <c r="OO9">
        <v>58.279062000000003</v>
      </c>
      <c r="OP9">
        <v>620.248109</v>
      </c>
      <c r="OQ9">
        <v>74629.799152000007</v>
      </c>
    </row>
    <row r="10" spans="1:407" x14ac:dyDescent="0.2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5.3058110000000003</v>
      </c>
      <c r="EY10">
        <v>19.181806000000002</v>
      </c>
      <c r="EZ10">
        <v>9.8206439999999997</v>
      </c>
      <c r="FA10">
        <v>27.553405999999999</v>
      </c>
      <c r="FB10">
        <v>14.9488</v>
      </c>
      <c r="FC10">
        <v>7.5830349999999997</v>
      </c>
      <c r="FD10">
        <v>5.7919099999999997</v>
      </c>
      <c r="FE10">
        <v>9.3470469999999999</v>
      </c>
      <c r="FF10">
        <v>915.58032900000001</v>
      </c>
      <c r="FG10">
        <v>34.669789999999999</v>
      </c>
      <c r="FH10">
        <v>88.118403000000001</v>
      </c>
      <c r="FI10">
        <v>8.033436</v>
      </c>
      <c r="FJ10">
        <v>10.210787</v>
      </c>
      <c r="FK10">
        <v>78.580303999999998</v>
      </c>
      <c r="FL10">
        <v>0.15301400000000001</v>
      </c>
      <c r="FM10">
        <v>0.535991</v>
      </c>
      <c r="FN10">
        <v>0.24701400000000001</v>
      </c>
      <c r="FO10">
        <v>7.8422000000000006E-2</v>
      </c>
      <c r="FP10">
        <v>9156.5373720000007</v>
      </c>
      <c r="FQ10">
        <v>1218.4683090000001</v>
      </c>
      <c r="FR10">
        <v>45.620615000000001</v>
      </c>
      <c r="FS10">
        <v>145.20129299999999</v>
      </c>
      <c r="FT10">
        <v>37.524700000000003</v>
      </c>
      <c r="FU10">
        <v>13.238515</v>
      </c>
      <c r="FV10">
        <v>714.01085499999999</v>
      </c>
      <c r="FW10">
        <v>88.107226999999995</v>
      </c>
      <c r="FX10">
        <v>228.956715</v>
      </c>
      <c r="FY10">
        <v>18.952058000000001</v>
      </c>
      <c r="FZ10">
        <v>129.50815800000001</v>
      </c>
      <c r="GA10">
        <v>4.3188839999999997</v>
      </c>
      <c r="GB10">
        <v>1.5300670000000001</v>
      </c>
      <c r="GC10">
        <v>0.19326499999999999</v>
      </c>
      <c r="GD10">
        <v>11.052618000000001</v>
      </c>
      <c r="GE10">
        <v>267.57273700000002</v>
      </c>
      <c r="GF10">
        <v>0.76623600000000003</v>
      </c>
      <c r="GG10">
        <v>1.70031</v>
      </c>
      <c r="GH10">
        <v>1.0653760000000001</v>
      </c>
      <c r="GI10">
        <v>2.4654099999999999</v>
      </c>
      <c r="GJ10">
        <v>2.1730999999999998</v>
      </c>
      <c r="GK10">
        <v>2.160803</v>
      </c>
      <c r="GL10">
        <v>1.4472579999999999</v>
      </c>
      <c r="GM10">
        <v>2.335737</v>
      </c>
      <c r="GN10">
        <v>0.928338</v>
      </c>
      <c r="GO10">
        <v>5.8147169999999999</v>
      </c>
      <c r="GP10">
        <v>22.234469000000001</v>
      </c>
      <c r="GQ10">
        <v>4.5955190000000004</v>
      </c>
      <c r="GR10">
        <v>3.0789E-2</v>
      </c>
      <c r="GS10">
        <v>2.508413</v>
      </c>
      <c r="GT10">
        <v>2.5288999999999999E-2</v>
      </c>
      <c r="GU10">
        <v>0.233761</v>
      </c>
      <c r="GV10">
        <v>0.108338</v>
      </c>
      <c r="GW10">
        <v>8.9068999999999995E-2</v>
      </c>
      <c r="GX10">
        <v>0.101283</v>
      </c>
      <c r="GY10">
        <v>4.8644E-2</v>
      </c>
      <c r="GZ10">
        <v>1.9524E-2</v>
      </c>
      <c r="HA10">
        <v>0.24477099999999999</v>
      </c>
      <c r="HB10">
        <v>4.2571999999999999E-2</v>
      </c>
      <c r="HC10">
        <v>0.94978700000000005</v>
      </c>
      <c r="HD10">
        <v>0.340503</v>
      </c>
      <c r="HE10">
        <v>9.0888980000000004</v>
      </c>
      <c r="HF10">
        <v>87.733135000000004</v>
      </c>
      <c r="HG10">
        <v>457.78108700000001</v>
      </c>
      <c r="HH10">
        <v>10.545521000000001</v>
      </c>
      <c r="HI10">
        <v>0.54674</v>
      </c>
      <c r="HJ10">
        <v>7.7562829999999998</v>
      </c>
      <c r="HK10">
        <v>3.1374590000000002</v>
      </c>
      <c r="HL10">
        <v>4.521617</v>
      </c>
      <c r="HM10">
        <v>1.3800779999999999</v>
      </c>
      <c r="HN10">
        <v>0.29853000000000002</v>
      </c>
      <c r="HO10">
        <v>1.153143</v>
      </c>
      <c r="HP10">
        <v>64.404004999999998</v>
      </c>
      <c r="HQ10">
        <v>20.744101000000001</v>
      </c>
      <c r="HR10">
        <v>0.54635400000000001</v>
      </c>
      <c r="HS10">
        <v>3.582408</v>
      </c>
      <c r="HT10">
        <v>58.449024999999999</v>
      </c>
      <c r="HU10">
        <v>0.95568600000000004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2477.3114959999998</v>
      </c>
      <c r="OM10">
        <v>0</v>
      </c>
      <c r="ON10">
        <v>0</v>
      </c>
      <c r="OO10">
        <v>17.857298</v>
      </c>
      <c r="OP10">
        <v>1630.0290259999999</v>
      </c>
      <c r="OQ10">
        <v>18226.785242000002</v>
      </c>
    </row>
    <row r="11" spans="1:407" x14ac:dyDescent="0.2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9.1647689999999997</v>
      </c>
      <c r="EY11">
        <v>19.905840999999999</v>
      </c>
      <c r="EZ11">
        <v>27.443221000000001</v>
      </c>
      <c r="FA11">
        <v>31.184059999999999</v>
      </c>
      <c r="FB11">
        <v>23.010597000000001</v>
      </c>
      <c r="FC11">
        <v>7.2411339999999997</v>
      </c>
      <c r="FD11">
        <v>3.723716</v>
      </c>
      <c r="FE11">
        <v>40.832439999999998</v>
      </c>
      <c r="FF11">
        <v>84.600409999999997</v>
      </c>
      <c r="FG11">
        <v>894.19037300000002</v>
      </c>
      <c r="FH11">
        <v>130.224943</v>
      </c>
      <c r="FI11">
        <v>79.849870999999993</v>
      </c>
      <c r="FJ11">
        <v>78.424276000000006</v>
      </c>
      <c r="FK11">
        <v>37.713352</v>
      </c>
      <c r="FL11">
        <v>0.22145799999999999</v>
      </c>
      <c r="FM11">
        <v>1.4833780000000001</v>
      </c>
      <c r="FN11">
        <v>0.59841599999999995</v>
      </c>
      <c r="FO11">
        <v>0.86880800000000002</v>
      </c>
      <c r="FP11">
        <v>1530.5022309999999</v>
      </c>
      <c r="FQ11">
        <v>12385.946174000001</v>
      </c>
      <c r="FR11">
        <v>32.006777</v>
      </c>
      <c r="FS11">
        <v>368.068468</v>
      </c>
      <c r="FT11">
        <v>128.10912999999999</v>
      </c>
      <c r="FU11">
        <v>50.640245999999998</v>
      </c>
      <c r="FV11">
        <v>3395.0120099999999</v>
      </c>
      <c r="FW11">
        <v>445.21254699999997</v>
      </c>
      <c r="FX11">
        <v>888.53648499999997</v>
      </c>
      <c r="FY11">
        <v>109.88735800000001</v>
      </c>
      <c r="FZ11">
        <v>752.110412</v>
      </c>
      <c r="GA11">
        <v>3.9552320000000001</v>
      </c>
      <c r="GB11">
        <v>7.2010759999999996</v>
      </c>
      <c r="GC11">
        <v>1.589008</v>
      </c>
      <c r="GD11">
        <v>71.936475000000002</v>
      </c>
      <c r="GE11">
        <v>1080.6679280000001</v>
      </c>
      <c r="GF11">
        <v>3.5090279999999998</v>
      </c>
      <c r="GG11">
        <v>4.4042700000000004</v>
      </c>
      <c r="GH11">
        <v>1.8395999999999999</v>
      </c>
      <c r="GI11">
        <v>4.0058049999999996</v>
      </c>
      <c r="GJ11">
        <v>3.4527239999999999</v>
      </c>
      <c r="GK11">
        <v>3.4057550000000001</v>
      </c>
      <c r="GL11">
        <v>3.270362</v>
      </c>
      <c r="GM11">
        <v>5.9242439999999998</v>
      </c>
      <c r="GN11">
        <v>4.8119759999999996</v>
      </c>
      <c r="GO11">
        <v>1.1646339999999999</v>
      </c>
      <c r="GP11">
        <v>83.319811000000001</v>
      </c>
      <c r="GQ11">
        <v>2.4532889999999998</v>
      </c>
      <c r="GR11">
        <v>0.38918999999999998</v>
      </c>
      <c r="GS11">
        <v>0.55883000000000005</v>
      </c>
      <c r="GT11">
        <v>6.5379000000000007E-2</v>
      </c>
      <c r="GU11">
        <v>0.105611</v>
      </c>
      <c r="GV11">
        <v>0.285049</v>
      </c>
      <c r="GW11">
        <v>0.112429</v>
      </c>
      <c r="GX11">
        <v>0.16803499999999999</v>
      </c>
      <c r="GY11">
        <v>3.2716000000000002E-2</v>
      </c>
      <c r="GZ11">
        <v>8.3149999999999995E-3</v>
      </c>
      <c r="HA11">
        <v>0.108348</v>
      </c>
      <c r="HB11">
        <v>0.10291500000000001</v>
      </c>
      <c r="HC11">
        <v>0.39708399999999999</v>
      </c>
      <c r="HD11">
        <v>0.58063500000000001</v>
      </c>
      <c r="HE11">
        <v>26.572780999999999</v>
      </c>
      <c r="HF11">
        <v>76.928915000000003</v>
      </c>
      <c r="HG11">
        <v>2398.162366</v>
      </c>
      <c r="HH11">
        <v>24.387868000000001</v>
      </c>
      <c r="HI11">
        <v>6.948887</v>
      </c>
      <c r="HJ11">
        <v>3.424712</v>
      </c>
      <c r="HK11">
        <v>30.6873</v>
      </c>
      <c r="HL11">
        <v>11.250537</v>
      </c>
      <c r="HM11">
        <v>3.4811030000000001</v>
      </c>
      <c r="HN11">
        <v>0.60089999999999999</v>
      </c>
      <c r="HO11">
        <v>11.090099</v>
      </c>
      <c r="HP11">
        <v>476.15425499999998</v>
      </c>
      <c r="HQ11">
        <v>92.975071</v>
      </c>
      <c r="HR11">
        <v>1.427316</v>
      </c>
      <c r="HS11">
        <v>17.892707999999999</v>
      </c>
      <c r="HT11">
        <v>240.855592</v>
      </c>
      <c r="HU11">
        <v>10.329198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7344.108749</v>
      </c>
      <c r="OM11">
        <v>0</v>
      </c>
      <c r="ON11">
        <v>0</v>
      </c>
      <c r="OO11">
        <v>24.328151999999999</v>
      </c>
      <c r="OP11">
        <v>3019.5341870000002</v>
      </c>
      <c r="OQ11">
        <v>36667.679349999999</v>
      </c>
    </row>
    <row r="12" spans="1:407" x14ac:dyDescent="0.2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1.346643</v>
      </c>
      <c r="EY12">
        <v>1.370889</v>
      </c>
      <c r="EZ12">
        <v>1.338919</v>
      </c>
      <c r="FA12">
        <v>1.3259810000000001</v>
      </c>
      <c r="FB12">
        <v>0.12212000000000001</v>
      </c>
      <c r="FC12">
        <v>0.18432100000000001</v>
      </c>
      <c r="FD12">
        <v>0.334318</v>
      </c>
      <c r="FE12">
        <v>24.826667</v>
      </c>
      <c r="FF12">
        <v>0.71197299999999997</v>
      </c>
      <c r="FG12">
        <v>2.267811</v>
      </c>
      <c r="FH12">
        <v>62.692242</v>
      </c>
      <c r="FI12">
        <v>0.38627299999999998</v>
      </c>
      <c r="FJ12">
        <v>0.394293</v>
      </c>
      <c r="FK12">
        <v>0.49050100000000002</v>
      </c>
      <c r="FL12">
        <v>3.9129999999999998E-3</v>
      </c>
      <c r="FM12">
        <v>0.140926</v>
      </c>
      <c r="FN12">
        <v>7.6238E-2</v>
      </c>
      <c r="FO12">
        <v>2.2009999999999998E-2</v>
      </c>
      <c r="FP12">
        <v>5.1625920000000001</v>
      </c>
      <c r="FQ12">
        <v>87.389466999999996</v>
      </c>
      <c r="FR12">
        <v>0.40683200000000003</v>
      </c>
      <c r="FS12">
        <v>88.543026999999995</v>
      </c>
      <c r="FT12">
        <v>1.460223</v>
      </c>
      <c r="FU12">
        <v>0.72349799999999997</v>
      </c>
      <c r="FV12">
        <v>9.0231159999999999</v>
      </c>
      <c r="FW12">
        <v>4.9125170000000002</v>
      </c>
      <c r="FX12">
        <v>0.71438599999999997</v>
      </c>
      <c r="FY12">
        <v>0.18445300000000001</v>
      </c>
      <c r="FZ12">
        <v>6.5796729999999997</v>
      </c>
      <c r="GA12">
        <v>2.4146000000000001E-2</v>
      </c>
      <c r="GB12">
        <v>8.8000999999999996E-2</v>
      </c>
      <c r="GC12">
        <v>1.2616E-2</v>
      </c>
      <c r="GD12">
        <v>0.25126900000000002</v>
      </c>
      <c r="GE12">
        <v>6.5738000000000005E-2</v>
      </c>
      <c r="GF12">
        <v>0.107833</v>
      </c>
      <c r="GG12">
        <v>1.3037999999999999E-2</v>
      </c>
      <c r="GH12">
        <v>2.2880000000000001E-3</v>
      </c>
      <c r="GI12">
        <v>1.4298E-2</v>
      </c>
      <c r="GJ12">
        <v>1.4318000000000001E-2</v>
      </c>
      <c r="GK12">
        <v>6.391E-3</v>
      </c>
      <c r="GL12">
        <v>3.1210000000000001E-3</v>
      </c>
      <c r="GM12">
        <v>7.1159999999999999E-3</v>
      </c>
      <c r="GN12">
        <v>3.2929999999999999E-3</v>
      </c>
      <c r="GO12">
        <v>8.7495000000000003E-2</v>
      </c>
      <c r="GP12">
        <v>0.13093299999999999</v>
      </c>
      <c r="GQ12">
        <v>3.4223999999999997E-2</v>
      </c>
      <c r="GR12">
        <v>4.1260000000000003E-3</v>
      </c>
      <c r="GS12">
        <v>2.2560000000000002E-3</v>
      </c>
      <c r="GT12">
        <v>1.4899999999999999E-4</v>
      </c>
      <c r="GU12">
        <v>1.503E-3</v>
      </c>
      <c r="GV12">
        <v>2.2065000000000001E-2</v>
      </c>
      <c r="GW12">
        <v>5.4699999999999996E-4</v>
      </c>
      <c r="GX12">
        <v>1.439E-3</v>
      </c>
      <c r="GY12">
        <v>8.4599999999999996E-4</v>
      </c>
      <c r="GZ12">
        <v>7.7700000000000002E-4</v>
      </c>
      <c r="HA12">
        <v>7.9199999999999995E-4</v>
      </c>
      <c r="HB12">
        <v>8.7999999999999998E-5</v>
      </c>
      <c r="HC12">
        <v>5.2800000000000004E-4</v>
      </c>
      <c r="HD12">
        <v>1.5955E-2</v>
      </c>
      <c r="HE12">
        <v>0.82318199999999997</v>
      </c>
      <c r="HF12">
        <v>15.581726</v>
      </c>
      <c r="HG12">
        <v>7.9248279999999998</v>
      </c>
      <c r="HH12">
        <v>0.18117</v>
      </c>
      <c r="HI12">
        <v>0.52616099999999999</v>
      </c>
      <c r="HJ12">
        <v>4.8739999999999999E-3</v>
      </c>
      <c r="HK12">
        <v>3.857E-2</v>
      </c>
      <c r="HL12">
        <v>0.30214600000000003</v>
      </c>
      <c r="HM12">
        <v>3.7296999999999997E-2</v>
      </c>
      <c r="HN12">
        <v>1.5835999999999999E-2</v>
      </c>
      <c r="HO12">
        <v>0.18906700000000001</v>
      </c>
      <c r="HP12">
        <v>0.38778099999999999</v>
      </c>
      <c r="HQ12">
        <v>0.332785</v>
      </c>
      <c r="HR12">
        <v>2.0489489999999999</v>
      </c>
      <c r="HS12">
        <v>9.6760000000000006E-3</v>
      </c>
      <c r="HT12">
        <v>1.8714999999999999E-2</v>
      </c>
      <c r="HU12">
        <v>0.136153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36.828240000000001</v>
      </c>
      <c r="OM12">
        <v>0</v>
      </c>
      <c r="ON12">
        <v>0</v>
      </c>
      <c r="OO12">
        <v>5.4455000000000003E-2</v>
      </c>
      <c r="OP12">
        <v>6.1108859999999998</v>
      </c>
      <c r="OQ12">
        <v>375.60550799999999</v>
      </c>
    </row>
    <row r="13" spans="1:407" x14ac:dyDescent="0.2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12.345001999999999</v>
      </c>
      <c r="EY13">
        <v>17.20645</v>
      </c>
      <c r="EZ13">
        <v>190.14049700000001</v>
      </c>
      <c r="FA13">
        <v>17.461375</v>
      </c>
      <c r="FB13">
        <v>107.81961800000001</v>
      </c>
      <c r="FC13">
        <v>15.292455</v>
      </c>
      <c r="FD13">
        <v>19.855138</v>
      </c>
      <c r="FE13">
        <v>325.86040200000002</v>
      </c>
      <c r="FF13">
        <v>39.825367</v>
      </c>
      <c r="FG13">
        <v>226.59284600000001</v>
      </c>
      <c r="FH13">
        <v>88.279094000000001</v>
      </c>
      <c r="FI13">
        <v>362.34655500000002</v>
      </c>
      <c r="FJ13">
        <v>6.0930030000000004</v>
      </c>
      <c r="FK13">
        <v>5.5419999999999998</v>
      </c>
      <c r="FL13">
        <v>5.9428000000000002E-2</v>
      </c>
      <c r="FM13">
        <v>0.33192700000000003</v>
      </c>
      <c r="FN13">
        <v>1.158353</v>
      </c>
      <c r="FO13">
        <v>0.28302500000000003</v>
      </c>
      <c r="FP13">
        <v>110.290915</v>
      </c>
      <c r="FQ13">
        <v>515.02231600000005</v>
      </c>
      <c r="FR13">
        <v>31.956226999999998</v>
      </c>
      <c r="FS13">
        <v>224.098995</v>
      </c>
      <c r="FT13">
        <v>118.58489899999999</v>
      </c>
      <c r="FU13">
        <v>30.800878999999998</v>
      </c>
      <c r="FV13">
        <v>1112.7083090000001</v>
      </c>
      <c r="FW13">
        <v>31.004221000000001</v>
      </c>
      <c r="FX13">
        <v>3259.7592770000001</v>
      </c>
      <c r="FY13">
        <v>135.564086</v>
      </c>
      <c r="FZ13">
        <v>512.63564799999995</v>
      </c>
      <c r="GA13">
        <v>5.792961</v>
      </c>
      <c r="GB13">
        <v>0.80344599999999999</v>
      </c>
      <c r="GC13">
        <v>1.935708</v>
      </c>
      <c r="GD13">
        <v>72.202301000000006</v>
      </c>
      <c r="GE13">
        <v>1308.3581240000001</v>
      </c>
      <c r="GF13">
        <v>12.523111</v>
      </c>
      <c r="GG13">
        <v>1.653999</v>
      </c>
      <c r="GH13">
        <v>0.88973500000000005</v>
      </c>
      <c r="GI13">
        <v>1.0724119999999999</v>
      </c>
      <c r="GJ13">
        <v>0.77044000000000001</v>
      </c>
      <c r="GK13">
        <v>1.3771249999999999</v>
      </c>
      <c r="GL13">
        <v>1.0377940000000001</v>
      </c>
      <c r="GM13">
        <v>2.2576719999999999</v>
      </c>
      <c r="GN13">
        <v>1.1463019999999999</v>
      </c>
      <c r="GO13">
        <v>0.343335</v>
      </c>
      <c r="GP13">
        <v>49.608006000000003</v>
      </c>
      <c r="GQ13">
        <v>0.45373999999999998</v>
      </c>
      <c r="GR13">
        <v>2.3283000000000002E-2</v>
      </c>
      <c r="GS13">
        <v>8.8469999999999993E-2</v>
      </c>
      <c r="GT13">
        <v>4.5788000000000002E-2</v>
      </c>
      <c r="GU13">
        <v>1.7101999999999999E-2</v>
      </c>
      <c r="GV13">
        <v>0.19317799999999999</v>
      </c>
      <c r="GW13">
        <v>5.1370000000000001E-3</v>
      </c>
      <c r="GX13">
        <v>8.6692000000000005E-2</v>
      </c>
      <c r="GY13">
        <v>5.1000000000000004E-3</v>
      </c>
      <c r="GZ13">
        <v>7.5510000000000004E-3</v>
      </c>
      <c r="HA13">
        <v>2.3327000000000001E-2</v>
      </c>
      <c r="HB13">
        <v>3.1371000000000003E-2</v>
      </c>
      <c r="HC13">
        <v>0.47351799999999999</v>
      </c>
      <c r="HD13">
        <v>9.0475E-2</v>
      </c>
      <c r="HE13">
        <v>36.407904000000002</v>
      </c>
      <c r="HF13">
        <v>12.475391999999999</v>
      </c>
      <c r="HG13">
        <v>566.66882399999997</v>
      </c>
      <c r="HH13">
        <v>3.386987</v>
      </c>
      <c r="HI13">
        <v>1.504942</v>
      </c>
      <c r="HJ13">
        <v>2.0690379999999999</v>
      </c>
      <c r="HK13">
        <v>1.2453110000000001</v>
      </c>
      <c r="HL13">
        <v>0.41066799999999998</v>
      </c>
      <c r="HM13">
        <v>0.65825999999999996</v>
      </c>
      <c r="HN13">
        <v>0.30349900000000002</v>
      </c>
      <c r="HO13">
        <v>0.65188900000000005</v>
      </c>
      <c r="HP13">
        <v>62.451324</v>
      </c>
      <c r="HQ13">
        <v>4.6983499999999996</v>
      </c>
      <c r="HR13">
        <v>1.384209</v>
      </c>
      <c r="HS13">
        <v>250.62260900000001</v>
      </c>
      <c r="HT13">
        <v>63.231709000000002</v>
      </c>
      <c r="HU13">
        <v>83.498925999999997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2245.3372549999999</v>
      </c>
      <c r="OM13">
        <v>0</v>
      </c>
      <c r="ON13">
        <v>0</v>
      </c>
      <c r="OO13">
        <v>10.329127</v>
      </c>
      <c r="OP13">
        <v>761.11783500000001</v>
      </c>
      <c r="OQ13">
        <v>13090.689569</v>
      </c>
    </row>
    <row r="14" spans="1:407" x14ac:dyDescent="0.2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1.7876209999999999</v>
      </c>
      <c r="EY14">
        <v>2.7598590000000001</v>
      </c>
      <c r="EZ14">
        <v>3.4637370000000001</v>
      </c>
      <c r="FA14">
        <v>9.9604400000000002</v>
      </c>
      <c r="FB14">
        <v>3.0114459999999998</v>
      </c>
      <c r="FC14">
        <v>3.874727</v>
      </c>
      <c r="FD14">
        <v>1.554273</v>
      </c>
      <c r="FE14">
        <v>3.980858</v>
      </c>
      <c r="FF14">
        <v>7.3905630000000002</v>
      </c>
      <c r="FG14">
        <v>13.662822999999999</v>
      </c>
      <c r="FH14">
        <v>8.0850969999999993</v>
      </c>
      <c r="FI14">
        <v>3.6961469999999998</v>
      </c>
      <c r="FJ14">
        <v>1511.85466</v>
      </c>
      <c r="FK14">
        <v>59.164394000000001</v>
      </c>
      <c r="FL14">
        <v>44.751142999999999</v>
      </c>
      <c r="FM14">
        <v>16.414524</v>
      </c>
      <c r="FN14">
        <v>5.0445120000000001</v>
      </c>
      <c r="FO14">
        <v>37.880448999999999</v>
      </c>
      <c r="FP14">
        <v>13.062282</v>
      </c>
      <c r="FQ14">
        <v>14.321847</v>
      </c>
      <c r="FR14">
        <v>16.104977999999999</v>
      </c>
      <c r="FS14">
        <v>41.224696999999999</v>
      </c>
      <c r="FT14">
        <v>16.181811</v>
      </c>
      <c r="FU14">
        <v>49.451507999999997</v>
      </c>
      <c r="FV14">
        <v>168.16712699999999</v>
      </c>
      <c r="FW14">
        <v>83.119923</v>
      </c>
      <c r="FX14">
        <v>62.549123999999999</v>
      </c>
      <c r="FY14">
        <v>59.80527</v>
      </c>
      <c r="FZ14">
        <v>91.638817000000003</v>
      </c>
      <c r="GA14">
        <v>9101.3760220000004</v>
      </c>
      <c r="GB14">
        <v>2502.5517289999998</v>
      </c>
      <c r="GC14">
        <v>4.0665589999999998</v>
      </c>
      <c r="GD14">
        <v>1657.5563649999999</v>
      </c>
      <c r="GE14">
        <v>239.98065</v>
      </c>
      <c r="GF14">
        <v>1756.7163880000001</v>
      </c>
      <c r="GG14">
        <v>124.342524</v>
      </c>
      <c r="GH14">
        <v>15.284568999999999</v>
      </c>
      <c r="GI14">
        <v>18.118842999999998</v>
      </c>
      <c r="GJ14">
        <v>49.111280999999998</v>
      </c>
      <c r="GK14">
        <v>26.651769999999999</v>
      </c>
      <c r="GL14">
        <v>28.994883000000002</v>
      </c>
      <c r="GM14">
        <v>43.467709999999997</v>
      </c>
      <c r="GN14">
        <v>17.387824999999999</v>
      </c>
      <c r="GO14">
        <v>14.873108</v>
      </c>
      <c r="GP14">
        <v>1047.1572209999999</v>
      </c>
      <c r="GQ14">
        <v>24.929247</v>
      </c>
      <c r="GR14">
        <v>7.8942899999999998</v>
      </c>
      <c r="GS14">
        <v>6.8081639999999997</v>
      </c>
      <c r="GT14">
        <v>0.96669300000000002</v>
      </c>
      <c r="GU14">
        <v>2.0100790000000002</v>
      </c>
      <c r="GV14">
        <v>7.2035</v>
      </c>
      <c r="GW14">
        <v>1.0041949999999999</v>
      </c>
      <c r="GX14">
        <v>6.31778</v>
      </c>
      <c r="GY14">
        <v>0.172874</v>
      </c>
      <c r="GZ14">
        <v>0.21681300000000001</v>
      </c>
      <c r="HA14">
        <v>1.822695</v>
      </c>
      <c r="HB14">
        <v>0.35824099999999998</v>
      </c>
      <c r="HC14">
        <v>1.8150679999999999</v>
      </c>
      <c r="HD14">
        <v>8.3325329999999997</v>
      </c>
      <c r="HE14">
        <v>2889.7260839999999</v>
      </c>
      <c r="HF14">
        <v>13.577697000000001</v>
      </c>
      <c r="HG14">
        <v>431.60969799999998</v>
      </c>
      <c r="HH14">
        <v>15.372498</v>
      </c>
      <c r="HI14">
        <v>2.2993540000000001</v>
      </c>
      <c r="HJ14">
        <v>4.4035310000000001</v>
      </c>
      <c r="HK14">
        <v>7.8259590000000001</v>
      </c>
      <c r="HL14">
        <v>15.357475000000001</v>
      </c>
      <c r="HM14">
        <v>4.3306300000000002</v>
      </c>
      <c r="HN14">
        <v>1.96854</v>
      </c>
      <c r="HO14">
        <v>8.4483809999999995</v>
      </c>
      <c r="HP14">
        <v>231.805171</v>
      </c>
      <c r="HQ14">
        <v>30.341695000000001</v>
      </c>
      <c r="HR14">
        <v>6.9156360000000001</v>
      </c>
      <c r="HS14">
        <v>2.9240050000000002</v>
      </c>
      <c r="HT14">
        <v>72.604277999999994</v>
      </c>
      <c r="HU14">
        <v>11.832492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2653.9339620000001</v>
      </c>
      <c r="OM14">
        <v>0</v>
      </c>
      <c r="ON14">
        <v>0</v>
      </c>
      <c r="OO14">
        <v>25.609780000000001</v>
      </c>
      <c r="OP14">
        <v>56.439194000000001</v>
      </c>
      <c r="OQ14">
        <v>25558.780333999999</v>
      </c>
    </row>
    <row r="15" spans="1:407" x14ac:dyDescent="0.2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0.47601599999999999</v>
      </c>
      <c r="EY15">
        <v>0.99712400000000001</v>
      </c>
      <c r="EZ15">
        <v>1.13365</v>
      </c>
      <c r="FA15">
        <v>2.240618</v>
      </c>
      <c r="FB15">
        <v>0.36402099999999998</v>
      </c>
      <c r="FC15">
        <v>0.37425199999999997</v>
      </c>
      <c r="FD15">
        <v>0.251554</v>
      </c>
      <c r="FE15">
        <v>4.0784250000000002</v>
      </c>
      <c r="FF15">
        <v>4.0250750000000002</v>
      </c>
      <c r="FG15">
        <v>39.667160000000003</v>
      </c>
      <c r="FH15">
        <v>3.1069710000000001</v>
      </c>
      <c r="FI15">
        <v>0.98180299999999998</v>
      </c>
      <c r="FJ15">
        <v>6.8860270000000003</v>
      </c>
      <c r="FK15">
        <v>1404.9150970000001</v>
      </c>
      <c r="FL15">
        <v>0.163467</v>
      </c>
      <c r="FM15">
        <v>0.238508</v>
      </c>
      <c r="FN15">
        <v>0.213947</v>
      </c>
      <c r="FO15">
        <v>0.32722899999999999</v>
      </c>
      <c r="FP15">
        <v>410.21268900000001</v>
      </c>
      <c r="FQ15">
        <v>677.82629199999997</v>
      </c>
      <c r="FR15">
        <v>128.190281</v>
      </c>
      <c r="FS15">
        <v>787.831504</v>
      </c>
      <c r="FT15">
        <v>382.80436900000001</v>
      </c>
      <c r="FU15">
        <v>80.397082999999995</v>
      </c>
      <c r="FV15">
        <v>8684.0981879999999</v>
      </c>
      <c r="FW15">
        <v>846.51713800000005</v>
      </c>
      <c r="FX15">
        <v>3.72885</v>
      </c>
      <c r="FY15">
        <v>4.6851250000000002</v>
      </c>
      <c r="FZ15">
        <v>16.25085</v>
      </c>
      <c r="GA15">
        <v>0.54264900000000005</v>
      </c>
      <c r="GB15">
        <v>1.0537589999999999</v>
      </c>
      <c r="GC15">
        <v>4.0427590000000002</v>
      </c>
      <c r="GD15">
        <v>23.872277</v>
      </c>
      <c r="GE15">
        <v>247.94269600000001</v>
      </c>
      <c r="GF15">
        <v>5.8575290000000004</v>
      </c>
      <c r="GG15">
        <v>0.867174</v>
      </c>
      <c r="GH15">
        <v>0.51122999999999996</v>
      </c>
      <c r="GI15">
        <v>4.9691470000000004</v>
      </c>
      <c r="GJ15">
        <v>1.078133</v>
      </c>
      <c r="GK15">
        <v>1.5879049999999999</v>
      </c>
      <c r="GL15">
        <v>1.69713</v>
      </c>
      <c r="GM15">
        <v>2.9540220000000001</v>
      </c>
      <c r="GN15">
        <v>0.10613400000000001</v>
      </c>
      <c r="GO15">
        <v>0.42129499999999998</v>
      </c>
      <c r="GP15">
        <v>129.710419</v>
      </c>
      <c r="GQ15">
        <v>1.8246979999999999</v>
      </c>
      <c r="GR15">
        <v>2.3774950000000001</v>
      </c>
      <c r="GS15">
        <v>0.16878199999999999</v>
      </c>
      <c r="GT15">
        <v>3.6306999999999999E-2</v>
      </c>
      <c r="GU15">
        <v>0.22666</v>
      </c>
      <c r="GV15">
        <v>0.20660999999999999</v>
      </c>
      <c r="GW15">
        <v>1.7193E-2</v>
      </c>
      <c r="GX15">
        <v>0.315886</v>
      </c>
      <c r="GY15">
        <v>4.2158000000000001E-2</v>
      </c>
      <c r="GZ15">
        <v>9.0106000000000006E-2</v>
      </c>
      <c r="HA15">
        <v>8.4912000000000001E-2</v>
      </c>
      <c r="HB15">
        <v>5.9117000000000003E-2</v>
      </c>
      <c r="HC15">
        <v>6.2792000000000001E-2</v>
      </c>
      <c r="HD15">
        <v>6.9268999999999997E-2</v>
      </c>
      <c r="HE15">
        <v>88.364058</v>
      </c>
      <c r="HF15">
        <v>4.7600559999999996</v>
      </c>
      <c r="HG15">
        <v>3769.4463169999999</v>
      </c>
      <c r="HH15">
        <v>2.7013449999999999</v>
      </c>
      <c r="HI15">
        <v>57.563488</v>
      </c>
      <c r="HJ15">
        <v>6.7470000000000004E-3</v>
      </c>
      <c r="HK15">
        <v>15.82301</v>
      </c>
      <c r="HL15">
        <v>14.880186</v>
      </c>
      <c r="HM15">
        <v>1.6603559999999999</v>
      </c>
      <c r="HN15">
        <v>0.98915200000000003</v>
      </c>
      <c r="HO15">
        <v>8.9551590000000001</v>
      </c>
      <c r="HP15">
        <v>92.687533000000002</v>
      </c>
      <c r="HQ15">
        <v>720.15160500000002</v>
      </c>
      <c r="HR15">
        <v>2.8510420000000001</v>
      </c>
      <c r="HS15">
        <v>9.1887360000000005</v>
      </c>
      <c r="HT15">
        <v>388.29909199999997</v>
      </c>
      <c r="HU15">
        <v>8.8926090000000002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12413.381508</v>
      </c>
      <c r="OM15">
        <v>0</v>
      </c>
      <c r="ON15">
        <v>0</v>
      </c>
      <c r="OO15">
        <v>3.4314300000000002</v>
      </c>
      <c r="OP15">
        <v>409.26664599999998</v>
      </c>
      <c r="OQ15">
        <v>31939.079629</v>
      </c>
    </row>
    <row r="16" spans="1:407" x14ac:dyDescent="0.2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4.6766030000000001</v>
      </c>
      <c r="EY16">
        <v>8.8104929999999992</v>
      </c>
      <c r="EZ16">
        <v>8.0311039999999991</v>
      </c>
      <c r="FA16">
        <v>10.074972000000001</v>
      </c>
      <c r="FB16">
        <v>4.9607830000000002</v>
      </c>
      <c r="FC16">
        <v>1.8064849999999999</v>
      </c>
      <c r="FD16">
        <v>0.98789700000000003</v>
      </c>
      <c r="FE16">
        <v>1.848166</v>
      </c>
      <c r="FF16">
        <v>6.640625</v>
      </c>
      <c r="FG16">
        <v>17.479626</v>
      </c>
      <c r="FH16">
        <v>58.502327999999999</v>
      </c>
      <c r="FI16">
        <v>6.94773</v>
      </c>
      <c r="FJ16">
        <v>34.492930000000001</v>
      </c>
      <c r="FK16">
        <v>34.526372000000002</v>
      </c>
      <c r="FL16">
        <v>556.67500099999995</v>
      </c>
      <c r="FM16">
        <v>0.35511700000000002</v>
      </c>
      <c r="FN16">
        <v>5.390657</v>
      </c>
      <c r="FO16">
        <v>261.96964500000001</v>
      </c>
      <c r="FP16">
        <v>25.546859999999999</v>
      </c>
      <c r="FQ16">
        <v>17.373674000000001</v>
      </c>
      <c r="FR16">
        <v>83.325598999999997</v>
      </c>
      <c r="FS16">
        <v>45.221088000000002</v>
      </c>
      <c r="FT16">
        <v>61.771225999999999</v>
      </c>
      <c r="FU16">
        <v>31.050509999999999</v>
      </c>
      <c r="FV16">
        <v>214.14481499999999</v>
      </c>
      <c r="FW16">
        <v>167.04282000000001</v>
      </c>
      <c r="FX16">
        <v>284.14448499999997</v>
      </c>
      <c r="FY16">
        <v>43.193319000000002</v>
      </c>
      <c r="FZ16">
        <v>41.253849000000002</v>
      </c>
      <c r="GA16">
        <v>74.338048000000001</v>
      </c>
      <c r="GB16">
        <v>898.89925800000003</v>
      </c>
      <c r="GC16">
        <v>42401.234868</v>
      </c>
      <c r="GD16">
        <v>3271.6370099999999</v>
      </c>
      <c r="GE16">
        <v>26.355975000000001</v>
      </c>
      <c r="GF16">
        <v>244.17313799999999</v>
      </c>
      <c r="GG16">
        <v>9909.6622129999996</v>
      </c>
      <c r="GH16">
        <v>6744.051289</v>
      </c>
      <c r="GI16">
        <v>476.97592800000001</v>
      </c>
      <c r="GJ16">
        <v>273.49994900000002</v>
      </c>
      <c r="GK16">
        <v>25.985040000000001</v>
      </c>
      <c r="GL16">
        <v>27.362072999999999</v>
      </c>
      <c r="GM16">
        <v>80.962340999999995</v>
      </c>
      <c r="GN16">
        <v>29.205355999999998</v>
      </c>
      <c r="GO16">
        <v>20.166789000000001</v>
      </c>
      <c r="GP16">
        <v>119.32213</v>
      </c>
      <c r="GQ16">
        <v>12.032691</v>
      </c>
      <c r="GR16">
        <v>0</v>
      </c>
      <c r="GS16">
        <v>99355.915276999993</v>
      </c>
      <c r="GT16">
        <v>2.2294999999999999E-2</v>
      </c>
      <c r="GU16">
        <v>0</v>
      </c>
      <c r="GV16">
        <v>0</v>
      </c>
      <c r="GW16">
        <v>21.765955999999999</v>
      </c>
      <c r="GX16">
        <v>17.265879000000002</v>
      </c>
      <c r="GY16">
        <v>4.6239999999999996E-3</v>
      </c>
      <c r="GZ16">
        <v>0</v>
      </c>
      <c r="HA16">
        <v>6.6516919999999997</v>
      </c>
      <c r="HB16">
        <v>0</v>
      </c>
      <c r="HC16">
        <v>166.502703</v>
      </c>
      <c r="HD16">
        <v>461.10578400000003</v>
      </c>
      <c r="HE16">
        <v>97.248943999999995</v>
      </c>
      <c r="HF16">
        <v>322.27724799999999</v>
      </c>
      <c r="HG16">
        <v>141.78711799999999</v>
      </c>
      <c r="HH16">
        <v>76.034864999999996</v>
      </c>
      <c r="HI16">
        <v>5.1240740000000002</v>
      </c>
      <c r="HJ16">
        <v>2.7164100000000002</v>
      </c>
      <c r="HK16">
        <v>10.655176000000001</v>
      </c>
      <c r="HL16">
        <v>6.6069009999999997</v>
      </c>
      <c r="HM16">
        <v>1.3610089999999999</v>
      </c>
      <c r="HN16">
        <v>0.70880500000000002</v>
      </c>
      <c r="HO16">
        <v>0.67769999999999997</v>
      </c>
      <c r="HP16">
        <v>210.245541</v>
      </c>
      <c r="HQ16">
        <v>34.192019000000002</v>
      </c>
      <c r="HR16">
        <v>122.51597599999999</v>
      </c>
      <c r="HS16">
        <v>172.28524300000001</v>
      </c>
      <c r="HT16">
        <v>137.55669599999999</v>
      </c>
      <c r="HU16">
        <v>0.49893399999999999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854.07057299999997</v>
      </c>
      <c r="OM16">
        <v>0</v>
      </c>
      <c r="ON16">
        <v>0</v>
      </c>
      <c r="OO16">
        <v>0</v>
      </c>
      <c r="OP16">
        <v>0</v>
      </c>
      <c r="OQ16">
        <v>168899.90631799999</v>
      </c>
    </row>
    <row r="17" spans="1:407" x14ac:dyDescent="0.2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3.3031999999999999E-2</v>
      </c>
      <c r="EY17">
        <v>4.6565000000000002E-2</v>
      </c>
      <c r="EZ17">
        <v>0.11554300000000001</v>
      </c>
      <c r="FA17">
        <v>0.149367</v>
      </c>
      <c r="FB17">
        <v>7.6000999999999999E-2</v>
      </c>
      <c r="FC17">
        <v>0.145149</v>
      </c>
      <c r="FD17">
        <v>7.5730000000000006E-2</v>
      </c>
      <c r="FE17">
        <v>2.2890000000000001E-2</v>
      </c>
      <c r="FF17">
        <v>5.5123999999999999E-2</v>
      </c>
      <c r="FG17">
        <v>3.8739000000000003E-2</v>
      </c>
      <c r="FH17">
        <v>3.8543000000000001E-2</v>
      </c>
      <c r="FI17">
        <v>1.5011E-2</v>
      </c>
      <c r="FJ17">
        <v>0.123559</v>
      </c>
      <c r="FK17">
        <v>0.10505399999999999</v>
      </c>
      <c r="FL17">
        <v>1.528411</v>
      </c>
      <c r="FM17">
        <v>3029.6280670000001</v>
      </c>
      <c r="FN17">
        <v>14.976906</v>
      </c>
      <c r="FO17">
        <v>2.6307429999999998</v>
      </c>
      <c r="FP17">
        <v>0.228518</v>
      </c>
      <c r="FQ17">
        <v>0.51788400000000001</v>
      </c>
      <c r="FR17">
        <v>0.25354500000000002</v>
      </c>
      <c r="FS17">
        <v>0.80133100000000002</v>
      </c>
      <c r="FT17">
        <v>9.6734000000000001E-2</v>
      </c>
      <c r="FU17">
        <v>0.29305700000000001</v>
      </c>
      <c r="FV17">
        <v>3.2609680000000001</v>
      </c>
      <c r="FW17">
        <v>0.97145499999999996</v>
      </c>
      <c r="FX17">
        <v>1.927292</v>
      </c>
      <c r="FY17">
        <v>2.1959960000000001</v>
      </c>
      <c r="FZ17">
        <v>0.59690399999999999</v>
      </c>
      <c r="GA17">
        <v>0.36586000000000002</v>
      </c>
      <c r="GB17">
        <v>2.2209639999999999</v>
      </c>
      <c r="GC17">
        <v>1391845.1780920001</v>
      </c>
      <c r="GD17">
        <v>1753.325908</v>
      </c>
      <c r="GE17">
        <v>4.1996270000000004</v>
      </c>
      <c r="GF17">
        <v>55.040236</v>
      </c>
      <c r="GG17">
        <v>8.8378309999999995</v>
      </c>
      <c r="GH17">
        <v>7.289593</v>
      </c>
      <c r="GI17">
        <v>2.4130150000000001</v>
      </c>
      <c r="GJ17">
        <v>7.2640399999999996</v>
      </c>
      <c r="GK17">
        <v>3.311299</v>
      </c>
      <c r="GL17">
        <v>1.7825310000000001</v>
      </c>
      <c r="GM17">
        <v>5.2543369999999996</v>
      </c>
      <c r="GN17">
        <v>1.005228</v>
      </c>
      <c r="GO17">
        <v>0.35326299999999999</v>
      </c>
      <c r="GP17">
        <v>1.3468420000000001</v>
      </c>
      <c r="GQ17">
        <v>3.588E-3</v>
      </c>
      <c r="GR17">
        <v>0</v>
      </c>
      <c r="GS17">
        <v>0</v>
      </c>
      <c r="GT17">
        <v>9.7999999999999997E-5</v>
      </c>
      <c r="GU17">
        <v>0</v>
      </c>
      <c r="GV17">
        <v>0</v>
      </c>
      <c r="GW17">
        <v>1257.4936210000001</v>
      </c>
      <c r="GX17">
        <v>0</v>
      </c>
      <c r="GY17">
        <v>3.0000000000000001E-5</v>
      </c>
      <c r="GZ17">
        <v>0</v>
      </c>
      <c r="HA17">
        <v>4855.1673790000004</v>
      </c>
      <c r="HB17">
        <v>0</v>
      </c>
      <c r="HC17">
        <v>913.26421600000003</v>
      </c>
      <c r="HD17">
        <v>1.5372749999999999</v>
      </c>
      <c r="HE17">
        <v>3.2791030000000001</v>
      </c>
      <c r="HF17">
        <v>27.944680000000002</v>
      </c>
      <c r="HG17">
        <v>11.880373000000001</v>
      </c>
      <c r="HH17">
        <v>5.928655</v>
      </c>
      <c r="HI17">
        <v>0.90582499999999999</v>
      </c>
      <c r="HJ17">
        <v>0.36076000000000003</v>
      </c>
      <c r="HK17">
        <v>1.604331</v>
      </c>
      <c r="HL17">
        <v>2.914072</v>
      </c>
      <c r="HM17">
        <v>0.33203899999999997</v>
      </c>
      <c r="HN17">
        <v>9.2127000000000001E-2</v>
      </c>
      <c r="HO17">
        <v>2.258435</v>
      </c>
      <c r="HP17">
        <v>19.999789</v>
      </c>
      <c r="HQ17">
        <v>3.2767840000000001</v>
      </c>
      <c r="HR17">
        <v>0.86588299999999996</v>
      </c>
      <c r="HS17">
        <v>5.0569369999999996</v>
      </c>
      <c r="HT17">
        <v>0.858985</v>
      </c>
      <c r="HU17">
        <v>3.6088589999999998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62.514220000000002</v>
      </c>
      <c r="OM17">
        <v>0</v>
      </c>
      <c r="ON17">
        <v>0</v>
      </c>
      <c r="OO17">
        <v>0</v>
      </c>
      <c r="OP17">
        <v>0</v>
      </c>
      <c r="OQ17">
        <v>1403941.2848509999</v>
      </c>
    </row>
    <row r="18" spans="1:407" x14ac:dyDescent="0.2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0.88237900000000002</v>
      </c>
      <c r="EY18">
        <v>37.000245</v>
      </c>
      <c r="EZ18">
        <v>116.454213</v>
      </c>
      <c r="FA18">
        <v>40.250965000000001</v>
      </c>
      <c r="FB18">
        <v>88.325359000000006</v>
      </c>
      <c r="FC18">
        <v>51.160609999999998</v>
      </c>
      <c r="FD18">
        <v>28.124023000000001</v>
      </c>
      <c r="FE18">
        <v>115.011967</v>
      </c>
      <c r="FF18">
        <v>16.882141000000001</v>
      </c>
      <c r="FG18">
        <v>44.211024000000002</v>
      </c>
      <c r="FH18">
        <v>23.192011000000001</v>
      </c>
      <c r="FI18">
        <v>16.731974999999998</v>
      </c>
      <c r="FJ18">
        <v>53.846634999999999</v>
      </c>
      <c r="FK18">
        <v>319.13849499999998</v>
      </c>
      <c r="FL18">
        <v>11.779158000000001</v>
      </c>
      <c r="FM18">
        <v>6279.6531530000002</v>
      </c>
      <c r="FN18">
        <v>4006.8864549999998</v>
      </c>
      <c r="FO18">
        <v>792.46959100000004</v>
      </c>
      <c r="FP18">
        <v>208.95445900000001</v>
      </c>
      <c r="FQ18">
        <v>310.495768</v>
      </c>
      <c r="FR18">
        <v>375.44276600000001</v>
      </c>
      <c r="FS18">
        <v>960.22495000000004</v>
      </c>
      <c r="FT18">
        <v>20.772138000000002</v>
      </c>
      <c r="FU18">
        <v>42.717015000000004</v>
      </c>
      <c r="FV18">
        <v>5516.8644389999999</v>
      </c>
      <c r="FW18">
        <v>553.935565</v>
      </c>
      <c r="FX18">
        <v>1387.2661820000001</v>
      </c>
      <c r="FY18">
        <v>531.89657599999998</v>
      </c>
      <c r="FZ18">
        <v>259.85096800000002</v>
      </c>
      <c r="GA18">
        <v>377.87992800000001</v>
      </c>
      <c r="GB18">
        <v>4265.179752</v>
      </c>
      <c r="GC18">
        <v>43066.686624000002</v>
      </c>
      <c r="GD18">
        <v>40088.643151999997</v>
      </c>
      <c r="GE18">
        <v>444.85808600000001</v>
      </c>
      <c r="GF18">
        <v>3660.0363579999998</v>
      </c>
      <c r="GG18">
        <v>9718.0948059999992</v>
      </c>
      <c r="GH18">
        <v>9355.4238810000006</v>
      </c>
      <c r="GI18">
        <v>2928.2705489999998</v>
      </c>
      <c r="GJ18">
        <v>1932.2588900000001</v>
      </c>
      <c r="GK18">
        <v>1656.173033</v>
      </c>
      <c r="GL18">
        <v>890.98158999999998</v>
      </c>
      <c r="GM18">
        <v>1230.2106409999999</v>
      </c>
      <c r="GN18">
        <v>1628.8352239999999</v>
      </c>
      <c r="GO18">
        <v>561.66427399999998</v>
      </c>
      <c r="GP18">
        <v>108.81657199999999</v>
      </c>
      <c r="GQ18">
        <v>0.38104399999999999</v>
      </c>
      <c r="GR18">
        <v>0</v>
      </c>
      <c r="GS18">
        <v>0.143896</v>
      </c>
      <c r="GT18">
        <v>127877.557579</v>
      </c>
      <c r="GU18">
        <v>0</v>
      </c>
      <c r="GV18">
        <v>0</v>
      </c>
      <c r="GW18">
        <v>1.2899999999999999E-3</v>
      </c>
      <c r="GX18">
        <v>3.1487729999999998</v>
      </c>
      <c r="GY18">
        <v>46120.399997</v>
      </c>
      <c r="GZ18">
        <v>0</v>
      </c>
      <c r="HA18">
        <v>1.3839000000000001E-2</v>
      </c>
      <c r="HB18">
        <v>0</v>
      </c>
      <c r="HC18">
        <v>8515.4727480000001</v>
      </c>
      <c r="HD18">
        <v>245.039557</v>
      </c>
      <c r="HE18">
        <v>1070.6094270000001</v>
      </c>
      <c r="HF18">
        <v>6614.6958720000002</v>
      </c>
      <c r="HG18">
        <v>3754.6527329999999</v>
      </c>
      <c r="HH18">
        <v>5643.5961749999997</v>
      </c>
      <c r="HI18">
        <v>180.86283599999999</v>
      </c>
      <c r="HJ18">
        <v>103.358614</v>
      </c>
      <c r="HK18">
        <v>922.70477200000005</v>
      </c>
      <c r="HL18">
        <v>1808.886186</v>
      </c>
      <c r="HM18">
        <v>342.34188799999998</v>
      </c>
      <c r="HN18">
        <v>81.031239999999997</v>
      </c>
      <c r="HO18">
        <v>817.02111500000001</v>
      </c>
      <c r="HP18">
        <v>2885.6494600000001</v>
      </c>
      <c r="HQ18">
        <v>727.96748100000002</v>
      </c>
      <c r="HR18">
        <v>538.59613200000001</v>
      </c>
      <c r="HS18">
        <v>4718.8018259999999</v>
      </c>
      <c r="HT18">
        <v>580.71683499999995</v>
      </c>
      <c r="HU18">
        <v>5.4405299999999999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35071.623208999998</v>
      </c>
      <c r="OM18">
        <v>0</v>
      </c>
      <c r="ON18">
        <v>0</v>
      </c>
      <c r="OO18">
        <v>0</v>
      </c>
      <c r="OP18">
        <v>0</v>
      </c>
      <c r="OQ18">
        <v>392755.149638</v>
      </c>
    </row>
    <row r="19" spans="1:407" x14ac:dyDescent="0.2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1.492577</v>
      </c>
      <c r="EY19">
        <v>21.466156999999999</v>
      </c>
      <c r="EZ19">
        <v>39.461367000000003</v>
      </c>
      <c r="FA19">
        <v>37.294367000000001</v>
      </c>
      <c r="FB19">
        <v>23.917570000000001</v>
      </c>
      <c r="FC19">
        <v>7.0256439999999998</v>
      </c>
      <c r="FD19">
        <v>4.6409370000000001</v>
      </c>
      <c r="FE19">
        <v>58.984147</v>
      </c>
      <c r="FF19">
        <v>24.012896000000001</v>
      </c>
      <c r="FG19">
        <v>48.372078000000002</v>
      </c>
      <c r="FH19">
        <v>59.746462999999999</v>
      </c>
      <c r="FI19">
        <v>8.2577449999999999</v>
      </c>
      <c r="FJ19">
        <v>29.091764000000001</v>
      </c>
      <c r="FK19">
        <v>48.712533000000001</v>
      </c>
      <c r="FL19">
        <v>153.016222</v>
      </c>
      <c r="FM19">
        <v>402.98304300000001</v>
      </c>
      <c r="FN19">
        <v>42.513016</v>
      </c>
      <c r="FO19">
        <v>26961.360385</v>
      </c>
      <c r="FP19">
        <v>46.374637</v>
      </c>
      <c r="FQ19">
        <v>88.790760000000006</v>
      </c>
      <c r="FR19">
        <v>44.300303999999997</v>
      </c>
      <c r="FS19">
        <v>118.719978</v>
      </c>
      <c r="FT19">
        <v>36.537649999999999</v>
      </c>
      <c r="FU19">
        <v>24.124766999999999</v>
      </c>
      <c r="FV19">
        <v>725.93693199999996</v>
      </c>
      <c r="FW19">
        <v>148.990725</v>
      </c>
      <c r="FX19">
        <v>432.41327200000001</v>
      </c>
      <c r="FY19">
        <v>65.568821</v>
      </c>
      <c r="FZ19">
        <v>167.024057</v>
      </c>
      <c r="GA19">
        <v>98.105265000000003</v>
      </c>
      <c r="GB19">
        <v>715.50724400000001</v>
      </c>
      <c r="GC19">
        <v>599.98800200000005</v>
      </c>
      <c r="GD19">
        <v>17659.621428999999</v>
      </c>
      <c r="GE19">
        <v>220.94010900000001</v>
      </c>
      <c r="GF19">
        <v>137.30253300000001</v>
      </c>
      <c r="GG19">
        <v>21221.465629999999</v>
      </c>
      <c r="GH19">
        <v>126494.10860199999</v>
      </c>
      <c r="GI19">
        <v>78180.229946000007</v>
      </c>
      <c r="GJ19">
        <v>4053.73407</v>
      </c>
      <c r="GK19">
        <v>456.594379</v>
      </c>
      <c r="GL19">
        <v>735.053088</v>
      </c>
      <c r="GM19">
        <v>1207.233432</v>
      </c>
      <c r="GN19">
        <v>738.63533800000005</v>
      </c>
      <c r="GO19">
        <v>212.483384</v>
      </c>
      <c r="GP19">
        <v>14865.373885999999</v>
      </c>
      <c r="GQ19">
        <v>295.678449</v>
      </c>
      <c r="GR19">
        <v>178.95679899999999</v>
      </c>
      <c r="GS19">
        <v>67.253598999999994</v>
      </c>
      <c r="GT19">
        <v>10.381983</v>
      </c>
      <c r="GU19">
        <v>15.638521000000001</v>
      </c>
      <c r="GV19">
        <v>30.161746999999998</v>
      </c>
      <c r="GW19">
        <v>2.4277549999999999</v>
      </c>
      <c r="GX19">
        <v>19.764880999999999</v>
      </c>
      <c r="GY19">
        <v>3.1945749999999999</v>
      </c>
      <c r="GZ19">
        <v>2.2787639999999998</v>
      </c>
      <c r="HA19">
        <v>8.2543439999999997</v>
      </c>
      <c r="HB19">
        <v>4.403581</v>
      </c>
      <c r="HC19">
        <v>431.456232</v>
      </c>
      <c r="HD19">
        <v>394.030868</v>
      </c>
      <c r="HE19">
        <v>33692.180052999996</v>
      </c>
      <c r="HF19">
        <v>1610.558943</v>
      </c>
      <c r="HG19">
        <v>1403.106591</v>
      </c>
      <c r="HH19">
        <v>322.70362399999999</v>
      </c>
      <c r="HI19">
        <v>51.659469000000001</v>
      </c>
      <c r="HJ19">
        <v>16.675763</v>
      </c>
      <c r="HK19">
        <v>147.54017400000001</v>
      </c>
      <c r="HL19">
        <v>235.079792</v>
      </c>
      <c r="HM19">
        <v>38.425784</v>
      </c>
      <c r="HN19">
        <v>2.2839230000000001</v>
      </c>
      <c r="HO19">
        <v>159.26318699999999</v>
      </c>
      <c r="HP19">
        <v>2228.756112</v>
      </c>
      <c r="HQ19">
        <v>226.800329</v>
      </c>
      <c r="HR19">
        <v>722.94688399999995</v>
      </c>
      <c r="HS19">
        <v>30.743251000000001</v>
      </c>
      <c r="HT19">
        <v>362.57654000000002</v>
      </c>
      <c r="HU19">
        <v>85.126019999999997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2297.1075470000001</v>
      </c>
      <c r="OM19">
        <v>0</v>
      </c>
      <c r="ON19">
        <v>0</v>
      </c>
      <c r="OO19">
        <v>261.44180699999998</v>
      </c>
      <c r="OP19">
        <v>1576.195248</v>
      </c>
      <c r="OQ19">
        <v>344402.56028799998</v>
      </c>
    </row>
    <row r="20" spans="1:407" x14ac:dyDescent="0.2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27.379149999999999</v>
      </c>
      <c r="EY20">
        <v>42.748762999999997</v>
      </c>
      <c r="EZ20">
        <v>41.085487000000001</v>
      </c>
      <c r="FA20">
        <v>156.09519700000001</v>
      </c>
      <c r="FB20">
        <v>26.372299000000002</v>
      </c>
      <c r="FC20">
        <v>14.852161000000001</v>
      </c>
      <c r="FD20">
        <v>28.626843000000001</v>
      </c>
      <c r="FE20">
        <v>26.774967</v>
      </c>
      <c r="FF20">
        <v>103.695504</v>
      </c>
      <c r="FG20">
        <v>194.18860900000001</v>
      </c>
      <c r="FH20">
        <v>160.94524799999999</v>
      </c>
      <c r="FI20">
        <v>7.9349769999999999</v>
      </c>
      <c r="FJ20">
        <v>4.0500369999999997</v>
      </c>
      <c r="FK20">
        <v>59.464914</v>
      </c>
      <c r="FL20">
        <v>9.2120949999999997</v>
      </c>
      <c r="FM20">
        <v>3.0338669999999999</v>
      </c>
      <c r="FN20">
        <v>5.3648119999999997</v>
      </c>
      <c r="FO20">
        <v>11.857708000000001</v>
      </c>
      <c r="FP20">
        <v>6516.752512</v>
      </c>
      <c r="FQ20">
        <v>1673.439464</v>
      </c>
      <c r="FR20">
        <v>103.73808699999999</v>
      </c>
      <c r="FS20">
        <v>573.67562199999998</v>
      </c>
      <c r="FT20">
        <v>145.31932800000001</v>
      </c>
      <c r="FU20">
        <v>77.484627000000003</v>
      </c>
      <c r="FV20">
        <v>4962.1272689999996</v>
      </c>
      <c r="FW20">
        <v>369.36473799999999</v>
      </c>
      <c r="FX20">
        <v>51.312880999999997</v>
      </c>
      <c r="FY20">
        <v>40.164220999999998</v>
      </c>
      <c r="FZ20">
        <v>2163.6494819999998</v>
      </c>
      <c r="GA20">
        <v>58.524543999999999</v>
      </c>
      <c r="GB20">
        <v>13.330537</v>
      </c>
      <c r="GC20">
        <v>4.443441</v>
      </c>
      <c r="GD20">
        <v>464.59634699999998</v>
      </c>
      <c r="GE20">
        <v>131.546795</v>
      </c>
      <c r="GF20">
        <v>2.2133240000000001</v>
      </c>
      <c r="GG20">
        <v>9.960229</v>
      </c>
      <c r="GH20">
        <v>1.599383</v>
      </c>
      <c r="GI20">
        <v>12.975839000000001</v>
      </c>
      <c r="GJ20">
        <v>5.1147879999999999</v>
      </c>
      <c r="GK20">
        <v>9.2243250000000003</v>
      </c>
      <c r="GL20">
        <v>3.89933</v>
      </c>
      <c r="GM20">
        <v>4.5455889999999997</v>
      </c>
      <c r="GN20">
        <v>3.2991259999999998</v>
      </c>
      <c r="GO20">
        <v>4.5839670000000003</v>
      </c>
      <c r="GP20">
        <v>141.92383699999999</v>
      </c>
      <c r="GQ20">
        <v>1.890568</v>
      </c>
      <c r="GR20">
        <v>0.25665100000000002</v>
      </c>
      <c r="GS20">
        <v>0.38323600000000002</v>
      </c>
      <c r="GT20">
        <v>0.18420500000000001</v>
      </c>
      <c r="GU20">
        <v>0.17202500000000001</v>
      </c>
      <c r="GV20">
        <v>0.49594700000000003</v>
      </c>
      <c r="GW20">
        <v>0.14993400000000001</v>
      </c>
      <c r="GX20">
        <v>0.12700700000000001</v>
      </c>
      <c r="GY20">
        <v>4.8906999999999999E-2</v>
      </c>
      <c r="GZ20">
        <v>1.2291E-2</v>
      </c>
      <c r="HA20">
        <v>0.13699600000000001</v>
      </c>
      <c r="HB20">
        <v>4.7376000000000001E-2</v>
      </c>
      <c r="HC20">
        <v>4.1957519999999997</v>
      </c>
      <c r="HD20">
        <v>3.666979</v>
      </c>
      <c r="HE20">
        <v>28.867467000000001</v>
      </c>
      <c r="HF20">
        <v>12.973447999999999</v>
      </c>
      <c r="HG20">
        <v>9241.6794840000002</v>
      </c>
      <c r="HH20">
        <v>41.811753000000003</v>
      </c>
      <c r="HI20">
        <v>35.171118999999997</v>
      </c>
      <c r="HJ20">
        <v>0.32780799999999999</v>
      </c>
      <c r="HK20">
        <v>123.518288</v>
      </c>
      <c r="HL20">
        <v>49.553297000000001</v>
      </c>
      <c r="HM20">
        <v>42.823514000000003</v>
      </c>
      <c r="HN20">
        <v>11.624043</v>
      </c>
      <c r="HO20">
        <v>7.3652680000000004</v>
      </c>
      <c r="HP20">
        <v>226.882172</v>
      </c>
      <c r="HQ20">
        <v>678.88918799999999</v>
      </c>
      <c r="HR20">
        <v>677.72391700000003</v>
      </c>
      <c r="HS20">
        <v>14.883903999999999</v>
      </c>
      <c r="HT20">
        <v>1500.8158149999999</v>
      </c>
      <c r="HU20">
        <v>8.9017490000000006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36776.189972</v>
      </c>
      <c r="OM20">
        <v>0</v>
      </c>
      <c r="ON20">
        <v>0</v>
      </c>
      <c r="OO20">
        <v>88.277411999999998</v>
      </c>
      <c r="OP20">
        <v>417.54359399999998</v>
      </c>
      <c r="OQ20">
        <v>68470.083356999996</v>
      </c>
    </row>
    <row r="21" spans="1:407" x14ac:dyDescent="0.2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4.6391530000000003</v>
      </c>
      <c r="EY21">
        <v>9.8031009999999998</v>
      </c>
      <c r="EZ21">
        <v>17.715931999999999</v>
      </c>
      <c r="FA21">
        <v>44.194198999999998</v>
      </c>
      <c r="FB21">
        <v>21.093156</v>
      </c>
      <c r="FC21">
        <v>5.8265099999999999</v>
      </c>
      <c r="FD21">
        <v>8.1858959999999996</v>
      </c>
      <c r="FE21">
        <v>36.097554000000002</v>
      </c>
      <c r="FF21">
        <v>17.68281</v>
      </c>
      <c r="FG21">
        <v>38.752054999999999</v>
      </c>
      <c r="FH21">
        <v>25.506702000000001</v>
      </c>
      <c r="FI21">
        <v>8.3090119999999992</v>
      </c>
      <c r="FJ21">
        <v>8.7099790000000006</v>
      </c>
      <c r="FK21">
        <v>40.855611000000003</v>
      </c>
      <c r="FL21">
        <v>2.3050549999999999</v>
      </c>
      <c r="FM21">
        <v>4.1894819999999999</v>
      </c>
      <c r="FN21">
        <v>1.4191149999999999</v>
      </c>
      <c r="FO21">
        <v>15.201142000000001</v>
      </c>
      <c r="FP21">
        <v>743.10910699999999</v>
      </c>
      <c r="FQ21">
        <v>1835.4245309999999</v>
      </c>
      <c r="FR21">
        <v>41.336976999999997</v>
      </c>
      <c r="FS21">
        <v>1539.782021</v>
      </c>
      <c r="FT21">
        <v>115.06123100000001</v>
      </c>
      <c r="FU21">
        <v>24.163516000000001</v>
      </c>
      <c r="FV21">
        <v>6873.6950800000004</v>
      </c>
      <c r="FW21">
        <v>723.68372899999997</v>
      </c>
      <c r="FX21">
        <v>58.436478000000001</v>
      </c>
      <c r="FY21">
        <v>53.620987999999997</v>
      </c>
      <c r="FZ21">
        <v>1650.5042550000001</v>
      </c>
      <c r="GA21">
        <v>5.1211799999999998</v>
      </c>
      <c r="GB21">
        <v>9.0026080000000004</v>
      </c>
      <c r="GC21">
        <v>1.1590819999999999</v>
      </c>
      <c r="GD21">
        <v>295.53646300000003</v>
      </c>
      <c r="GE21">
        <v>87.485871000000003</v>
      </c>
      <c r="GF21">
        <v>0.15248</v>
      </c>
      <c r="GG21">
        <v>8.780386</v>
      </c>
      <c r="GH21">
        <v>1.758569</v>
      </c>
      <c r="GI21">
        <v>14.996943</v>
      </c>
      <c r="GJ21">
        <v>4.2623829999999998</v>
      </c>
      <c r="GK21">
        <v>12.698142000000001</v>
      </c>
      <c r="GL21">
        <v>3.911934</v>
      </c>
      <c r="GM21">
        <v>4.962186</v>
      </c>
      <c r="GN21">
        <v>2.1138159999999999</v>
      </c>
      <c r="GO21">
        <v>2.104924</v>
      </c>
      <c r="GP21">
        <v>67.537705000000003</v>
      </c>
      <c r="GQ21">
        <v>1.851688</v>
      </c>
      <c r="GR21">
        <v>0.31801400000000002</v>
      </c>
      <c r="GS21">
        <v>0.330401</v>
      </c>
      <c r="GT21">
        <v>0.15010999999999999</v>
      </c>
      <c r="GU21">
        <v>0.24381900000000001</v>
      </c>
      <c r="GV21">
        <v>0.61544500000000002</v>
      </c>
      <c r="GW21">
        <v>5.3239000000000002E-2</v>
      </c>
      <c r="GX21">
        <v>0.15454599999999999</v>
      </c>
      <c r="GY21">
        <v>6.515E-2</v>
      </c>
      <c r="GZ21">
        <v>1.3350000000000001E-2</v>
      </c>
      <c r="HA21">
        <v>9.3839000000000006E-2</v>
      </c>
      <c r="HB21">
        <v>5.3927000000000003E-2</v>
      </c>
      <c r="HC21">
        <v>3.5282040000000001</v>
      </c>
      <c r="HD21">
        <v>2.4234429999999998</v>
      </c>
      <c r="HE21">
        <v>40.470742000000001</v>
      </c>
      <c r="HF21">
        <v>11.152933000000001</v>
      </c>
      <c r="HG21">
        <v>11245.668664999999</v>
      </c>
      <c r="HH21">
        <v>5.9043530000000004</v>
      </c>
      <c r="HI21">
        <v>39.891112999999997</v>
      </c>
      <c r="HJ21">
        <v>2.2681E-2</v>
      </c>
      <c r="HK21">
        <v>129.72699399999999</v>
      </c>
      <c r="HL21">
        <v>52.115695000000002</v>
      </c>
      <c r="HM21">
        <v>44.884605000000001</v>
      </c>
      <c r="HN21">
        <v>10.268893</v>
      </c>
      <c r="HO21">
        <v>29.019514000000001</v>
      </c>
      <c r="HP21">
        <v>373.92427400000003</v>
      </c>
      <c r="HQ21">
        <v>396.55802</v>
      </c>
      <c r="HR21">
        <v>66.394114000000002</v>
      </c>
      <c r="HS21">
        <v>12.858480999999999</v>
      </c>
      <c r="HT21">
        <v>1925.3447080000001</v>
      </c>
      <c r="HU21">
        <v>16.615919000000002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69365.590274000002</v>
      </c>
      <c r="OM21">
        <v>0</v>
      </c>
      <c r="ON21">
        <v>0</v>
      </c>
      <c r="OO21">
        <v>180.49433200000001</v>
      </c>
      <c r="OP21">
        <v>744.39993200000004</v>
      </c>
      <c r="OQ21">
        <v>99192.090467999995</v>
      </c>
    </row>
    <row r="22" spans="1:407" x14ac:dyDescent="0.2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1.9154310000000001</v>
      </c>
      <c r="EY22">
        <v>23.579360999999999</v>
      </c>
      <c r="EZ22">
        <v>40.380831000000001</v>
      </c>
      <c r="FA22">
        <v>116.24370999999999</v>
      </c>
      <c r="FB22">
        <v>234.37191300000001</v>
      </c>
      <c r="FC22">
        <v>12.764282</v>
      </c>
      <c r="FD22">
        <v>6.1681540000000004</v>
      </c>
      <c r="FE22">
        <v>117.598946</v>
      </c>
      <c r="FF22">
        <v>430.84349700000001</v>
      </c>
      <c r="FG22">
        <v>830.51540999999997</v>
      </c>
      <c r="FH22">
        <v>708.36746800000003</v>
      </c>
      <c r="FI22">
        <v>80.193809999999999</v>
      </c>
      <c r="FJ22">
        <v>4.7166360000000003</v>
      </c>
      <c r="FK22">
        <v>282.24604599999998</v>
      </c>
      <c r="FL22">
        <v>1.2030419999999999</v>
      </c>
      <c r="FM22">
        <v>3.4145300000000001</v>
      </c>
      <c r="FN22">
        <v>2.3602340000000002</v>
      </c>
      <c r="FO22">
        <v>50.088267000000002</v>
      </c>
      <c r="FP22">
        <v>259.40369900000002</v>
      </c>
      <c r="FQ22">
        <v>424.67257999999998</v>
      </c>
      <c r="FR22">
        <v>17479.384349</v>
      </c>
      <c r="FS22">
        <v>1368.1148479999999</v>
      </c>
      <c r="FT22">
        <v>767.28770299999996</v>
      </c>
      <c r="FU22">
        <v>71.027823999999995</v>
      </c>
      <c r="FV22">
        <v>39371.862844000003</v>
      </c>
      <c r="FW22">
        <v>3170.309945</v>
      </c>
      <c r="FX22">
        <v>70.908056000000002</v>
      </c>
      <c r="FY22">
        <v>48.193351999999997</v>
      </c>
      <c r="FZ22">
        <v>175.93467000000001</v>
      </c>
      <c r="GA22">
        <v>11.842561999999999</v>
      </c>
      <c r="GB22">
        <v>126.19568</v>
      </c>
      <c r="GC22">
        <v>218.906959</v>
      </c>
      <c r="GD22">
        <v>4922.1997389999997</v>
      </c>
      <c r="GE22">
        <v>891.83175900000003</v>
      </c>
      <c r="GF22">
        <v>38.074933999999999</v>
      </c>
      <c r="GG22">
        <v>50.347588999999999</v>
      </c>
      <c r="GH22">
        <v>8.4993770000000008</v>
      </c>
      <c r="GI22">
        <v>40.413302000000002</v>
      </c>
      <c r="GJ22">
        <v>11.052218999999999</v>
      </c>
      <c r="GK22">
        <v>14.417751000000001</v>
      </c>
      <c r="GL22">
        <v>11.134903</v>
      </c>
      <c r="GM22">
        <v>14.504486</v>
      </c>
      <c r="GN22">
        <v>8.5407030000000006</v>
      </c>
      <c r="GO22">
        <v>7.5740489999999996</v>
      </c>
      <c r="GP22">
        <v>93.081970999999996</v>
      </c>
      <c r="GQ22">
        <v>12.992265</v>
      </c>
      <c r="GR22">
        <v>3.1901130000000002</v>
      </c>
      <c r="GS22">
        <v>6.836525</v>
      </c>
      <c r="GT22">
        <v>0.69912700000000005</v>
      </c>
      <c r="GU22">
        <v>1.726674</v>
      </c>
      <c r="GV22">
        <v>2.4162539999999999</v>
      </c>
      <c r="GW22">
        <v>0.161861</v>
      </c>
      <c r="GX22">
        <v>1.118034</v>
      </c>
      <c r="GY22">
        <v>0.36446699999999999</v>
      </c>
      <c r="GZ22">
        <v>0.307224</v>
      </c>
      <c r="HA22">
        <v>0.82076099999999996</v>
      </c>
      <c r="HB22">
        <v>0.29212900000000003</v>
      </c>
      <c r="HC22">
        <v>2.682229</v>
      </c>
      <c r="HD22">
        <v>5.347963</v>
      </c>
      <c r="HE22">
        <v>67.274458999999993</v>
      </c>
      <c r="HF22">
        <v>30.294504</v>
      </c>
      <c r="HG22">
        <v>7054.7010810000002</v>
      </c>
      <c r="HH22">
        <v>86.304239999999993</v>
      </c>
      <c r="HI22">
        <v>43.459257999999998</v>
      </c>
      <c r="HJ22">
        <v>3.3986000000000002E-2</v>
      </c>
      <c r="HK22">
        <v>190.49401499999999</v>
      </c>
      <c r="HL22">
        <v>100.594926</v>
      </c>
      <c r="HM22">
        <v>24.972833000000001</v>
      </c>
      <c r="HN22">
        <v>9.0175909999999995</v>
      </c>
      <c r="HO22">
        <v>22.615864999999999</v>
      </c>
      <c r="HP22">
        <v>580.68955600000004</v>
      </c>
      <c r="HQ22">
        <v>369.928268</v>
      </c>
      <c r="HR22">
        <v>130.21868900000001</v>
      </c>
      <c r="HS22">
        <v>109.549592</v>
      </c>
      <c r="HT22">
        <v>1346.4324099999999</v>
      </c>
      <c r="HU22">
        <v>17.578484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62444.938431000002</v>
      </c>
      <c r="OM22">
        <v>0</v>
      </c>
      <c r="ON22">
        <v>0</v>
      </c>
      <c r="OO22">
        <v>197.835838</v>
      </c>
      <c r="OP22">
        <v>571.91245100000003</v>
      </c>
      <c r="OQ22">
        <v>146060.491522</v>
      </c>
    </row>
    <row r="23" spans="1:407" x14ac:dyDescent="0.2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36.982382999999999</v>
      </c>
      <c r="EY23">
        <v>33.846277999999998</v>
      </c>
      <c r="EZ23">
        <v>30.107576000000002</v>
      </c>
      <c r="FA23">
        <v>116.460206</v>
      </c>
      <c r="FB23">
        <v>27.273562999999999</v>
      </c>
      <c r="FC23">
        <v>12.622258</v>
      </c>
      <c r="FD23">
        <v>14.906893999999999</v>
      </c>
      <c r="FE23">
        <v>31.04176</v>
      </c>
      <c r="FF23">
        <v>150.52293</v>
      </c>
      <c r="FG23">
        <v>436.80474299999997</v>
      </c>
      <c r="FH23">
        <v>1052.602067</v>
      </c>
      <c r="FI23">
        <v>8.8807950000000009</v>
      </c>
      <c r="FJ23">
        <v>3.4306730000000001</v>
      </c>
      <c r="FK23">
        <v>56.413727000000002</v>
      </c>
      <c r="FL23">
        <v>2.209765</v>
      </c>
      <c r="FM23">
        <v>3.7720929999999999</v>
      </c>
      <c r="FN23">
        <v>1.0616220000000001</v>
      </c>
      <c r="FO23">
        <v>7.5764630000000004</v>
      </c>
      <c r="FP23">
        <v>36.322428000000002</v>
      </c>
      <c r="FQ23">
        <v>20.747865999999998</v>
      </c>
      <c r="FR23">
        <v>66.894756000000001</v>
      </c>
      <c r="FS23">
        <v>19468.005187999999</v>
      </c>
      <c r="FT23">
        <v>284.36256700000001</v>
      </c>
      <c r="FU23">
        <v>67.607112999999998</v>
      </c>
      <c r="FV23">
        <v>6680.0340669999996</v>
      </c>
      <c r="FW23">
        <v>1385.7181499999999</v>
      </c>
      <c r="FX23">
        <v>21.239405000000001</v>
      </c>
      <c r="FY23">
        <v>16.214286999999999</v>
      </c>
      <c r="FZ23">
        <v>36.808985</v>
      </c>
      <c r="GA23">
        <v>2.0214970000000001</v>
      </c>
      <c r="GB23">
        <v>18.064464999999998</v>
      </c>
      <c r="GC23">
        <v>3.3323269999999998</v>
      </c>
      <c r="GD23">
        <v>84.600468000000006</v>
      </c>
      <c r="GE23">
        <v>902.50380500000006</v>
      </c>
      <c r="GF23">
        <v>2.1156350000000002</v>
      </c>
      <c r="GG23">
        <v>8.7144659999999998</v>
      </c>
      <c r="GH23">
        <v>1.4668540000000001</v>
      </c>
      <c r="GI23">
        <v>14.502490999999999</v>
      </c>
      <c r="GJ23">
        <v>7.1970159999999996</v>
      </c>
      <c r="GK23">
        <v>6.0946350000000002</v>
      </c>
      <c r="GL23">
        <v>3.4411179999999999</v>
      </c>
      <c r="GM23">
        <v>4.9970420000000004</v>
      </c>
      <c r="GN23">
        <v>1.485395</v>
      </c>
      <c r="GO23">
        <v>5.7409780000000001</v>
      </c>
      <c r="GP23">
        <v>52.656700000000001</v>
      </c>
      <c r="GQ23">
        <v>3.303769</v>
      </c>
      <c r="GR23">
        <v>1.3312109999999999</v>
      </c>
      <c r="GS23">
        <v>0.490319</v>
      </c>
      <c r="GT23">
        <v>0.16709599999999999</v>
      </c>
      <c r="GU23">
        <v>0.32556499999999999</v>
      </c>
      <c r="GV23">
        <v>0.71085799999999999</v>
      </c>
      <c r="GW23">
        <v>0.15992500000000001</v>
      </c>
      <c r="GX23">
        <v>0.39730799999999999</v>
      </c>
      <c r="GY23">
        <v>6.4304E-2</v>
      </c>
      <c r="GZ23">
        <v>5.2077999999999999E-2</v>
      </c>
      <c r="HA23">
        <v>0.17832700000000001</v>
      </c>
      <c r="HB23">
        <v>0.10313799999999999</v>
      </c>
      <c r="HC23">
        <v>0.78453700000000004</v>
      </c>
      <c r="HD23">
        <v>8.7092159999999996</v>
      </c>
      <c r="HE23">
        <v>50.237828999999998</v>
      </c>
      <c r="HF23">
        <v>31.583386999999998</v>
      </c>
      <c r="HG23">
        <v>5429.5457909999996</v>
      </c>
      <c r="HH23">
        <v>30.263127000000001</v>
      </c>
      <c r="HI23">
        <v>36.675122999999999</v>
      </c>
      <c r="HJ23">
        <v>4.0958000000000001E-2</v>
      </c>
      <c r="HK23">
        <v>135.27690999999999</v>
      </c>
      <c r="HL23">
        <v>64.224087999999995</v>
      </c>
      <c r="HM23">
        <v>58.634779000000002</v>
      </c>
      <c r="HN23">
        <v>12.583208000000001</v>
      </c>
      <c r="HO23">
        <v>20.141939000000001</v>
      </c>
      <c r="HP23">
        <v>446.17653799999999</v>
      </c>
      <c r="HQ23">
        <v>777.51241600000003</v>
      </c>
      <c r="HR23">
        <v>388.83550400000001</v>
      </c>
      <c r="HS23">
        <v>16.197939999999999</v>
      </c>
      <c r="HT23">
        <v>1816.885849</v>
      </c>
      <c r="HU23">
        <v>28.966518000000001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55567.153714</v>
      </c>
      <c r="OM23">
        <v>0</v>
      </c>
      <c r="ON23">
        <v>0</v>
      </c>
      <c r="OO23">
        <v>218.76155700000001</v>
      </c>
      <c r="OP23">
        <v>918.16775199999995</v>
      </c>
      <c r="OQ23">
        <v>97294.048074000006</v>
      </c>
    </row>
    <row r="24" spans="1:407" x14ac:dyDescent="0.2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6.7434750000000001</v>
      </c>
      <c r="EY24">
        <v>9.8845349999999996</v>
      </c>
      <c r="EZ24">
        <v>25.787201</v>
      </c>
      <c r="FA24">
        <v>56.766567000000002</v>
      </c>
      <c r="FB24">
        <v>29.731590000000001</v>
      </c>
      <c r="FC24">
        <v>16.534990000000001</v>
      </c>
      <c r="FD24">
        <v>3.4023919999999999</v>
      </c>
      <c r="FE24">
        <v>33.939058000000003</v>
      </c>
      <c r="FF24">
        <v>43.930148000000003</v>
      </c>
      <c r="FG24">
        <v>79.384500000000003</v>
      </c>
      <c r="FH24">
        <v>53.351979999999998</v>
      </c>
      <c r="FI24">
        <v>9.4864049999999995</v>
      </c>
      <c r="FJ24">
        <v>7.1208970000000003</v>
      </c>
      <c r="FK24">
        <v>27.073917999999999</v>
      </c>
      <c r="FL24">
        <v>1.5145409999999999</v>
      </c>
      <c r="FM24">
        <v>0.76921399999999995</v>
      </c>
      <c r="FN24">
        <v>0.40338000000000002</v>
      </c>
      <c r="FO24">
        <v>10.20717</v>
      </c>
      <c r="FP24">
        <v>19.808772000000001</v>
      </c>
      <c r="FQ24">
        <v>9.0964980000000004</v>
      </c>
      <c r="FR24">
        <v>13.259658</v>
      </c>
      <c r="FS24">
        <v>14.767697</v>
      </c>
      <c r="FT24">
        <v>992.14694399999996</v>
      </c>
      <c r="FU24">
        <v>11.405046</v>
      </c>
      <c r="FV24">
        <v>2852.0991800000002</v>
      </c>
      <c r="FW24">
        <v>4343.4277709999997</v>
      </c>
      <c r="FX24">
        <v>10.873601000000001</v>
      </c>
      <c r="FY24">
        <v>5.4253939999999998</v>
      </c>
      <c r="FZ24">
        <v>5.486942</v>
      </c>
      <c r="GA24">
        <v>2.503749</v>
      </c>
      <c r="GB24">
        <v>6.6682090000000001</v>
      </c>
      <c r="GC24">
        <v>0.92127400000000004</v>
      </c>
      <c r="GD24">
        <v>40.956341999999999</v>
      </c>
      <c r="GE24">
        <v>14.554328999999999</v>
      </c>
      <c r="GF24">
        <v>3.45248</v>
      </c>
      <c r="GG24">
        <v>6.7933009999999996</v>
      </c>
      <c r="GH24">
        <v>0.93833500000000003</v>
      </c>
      <c r="GI24">
        <v>4.4985109999999997</v>
      </c>
      <c r="GJ24">
        <v>2.5822379999999998</v>
      </c>
      <c r="GK24">
        <v>1.5409630000000001</v>
      </c>
      <c r="GL24">
        <v>1.120393</v>
      </c>
      <c r="GM24">
        <v>1.777997</v>
      </c>
      <c r="GN24">
        <v>1.4777100000000001</v>
      </c>
      <c r="GO24">
        <v>1.67571</v>
      </c>
      <c r="GP24">
        <v>8.5644550000000006</v>
      </c>
      <c r="GQ24">
        <v>0.35524899999999998</v>
      </c>
      <c r="GR24">
        <v>5.2990000000000002E-2</v>
      </c>
      <c r="GS24">
        <v>7.3431999999999997E-2</v>
      </c>
      <c r="GT24">
        <v>3.0144000000000001E-2</v>
      </c>
      <c r="GU24">
        <v>2.69E-2</v>
      </c>
      <c r="GV24">
        <v>0.132572</v>
      </c>
      <c r="GW24">
        <v>7.4120000000000002E-3</v>
      </c>
      <c r="GX24">
        <v>1.7306999999999999E-2</v>
      </c>
      <c r="GY24">
        <v>1.1573E-2</v>
      </c>
      <c r="GZ24">
        <v>5.5929999999999999E-3</v>
      </c>
      <c r="HA24">
        <v>1.5795E-2</v>
      </c>
      <c r="HB24">
        <v>3.1710000000000002E-3</v>
      </c>
      <c r="HC24">
        <v>2.0268660000000001</v>
      </c>
      <c r="HD24">
        <v>3.6246330000000002</v>
      </c>
      <c r="HE24">
        <v>8.2638020000000001</v>
      </c>
      <c r="HF24">
        <v>27.013399</v>
      </c>
      <c r="HG24">
        <v>1797.7826580000001</v>
      </c>
      <c r="HH24">
        <v>5.8879510000000002</v>
      </c>
      <c r="HI24">
        <v>2.489725</v>
      </c>
      <c r="HJ24">
        <v>0.52107300000000001</v>
      </c>
      <c r="HK24">
        <v>21.791475999999999</v>
      </c>
      <c r="HL24">
        <v>27.569569999999999</v>
      </c>
      <c r="HM24">
        <v>9.5222069999999999</v>
      </c>
      <c r="HN24">
        <v>11.321707999999999</v>
      </c>
      <c r="HO24">
        <v>11.520091000000001</v>
      </c>
      <c r="HP24">
        <v>67.341255000000004</v>
      </c>
      <c r="HQ24">
        <v>206.44332399999999</v>
      </c>
      <c r="HR24">
        <v>82.837615999999997</v>
      </c>
      <c r="HS24">
        <v>12.756235</v>
      </c>
      <c r="HT24">
        <v>433.66872000000001</v>
      </c>
      <c r="HU24">
        <v>1.1213519999999999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18421.318188000001</v>
      </c>
      <c r="OM24">
        <v>0</v>
      </c>
      <c r="ON24">
        <v>0</v>
      </c>
      <c r="OO24">
        <v>53.514449999999997</v>
      </c>
      <c r="OP24">
        <v>282.58454</v>
      </c>
      <c r="OQ24">
        <v>30285.508437</v>
      </c>
    </row>
    <row r="25" spans="1:407" x14ac:dyDescent="0.2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1.459446</v>
      </c>
      <c r="EY25">
        <v>17.255576999999999</v>
      </c>
      <c r="EZ25">
        <v>18.448709999999998</v>
      </c>
      <c r="FA25">
        <v>78.391536000000002</v>
      </c>
      <c r="FB25">
        <v>33.166097000000001</v>
      </c>
      <c r="FC25">
        <v>15.763392</v>
      </c>
      <c r="FD25">
        <v>10.128697000000001</v>
      </c>
      <c r="FE25">
        <v>29.783458</v>
      </c>
      <c r="FF25">
        <v>194.42809399999999</v>
      </c>
      <c r="FG25">
        <v>252.60786200000001</v>
      </c>
      <c r="FH25">
        <v>354.46363400000001</v>
      </c>
      <c r="FI25">
        <v>13.063755</v>
      </c>
      <c r="FJ25">
        <v>2.9841519999999999</v>
      </c>
      <c r="FK25">
        <v>50.321086000000001</v>
      </c>
      <c r="FL25">
        <v>0.74906200000000001</v>
      </c>
      <c r="FM25">
        <v>2.9407700000000001</v>
      </c>
      <c r="FN25">
        <v>1.1075600000000001</v>
      </c>
      <c r="FO25">
        <v>19.609359999999999</v>
      </c>
      <c r="FP25">
        <v>26.327544</v>
      </c>
      <c r="FQ25">
        <v>40.685411999999999</v>
      </c>
      <c r="FR25">
        <v>31.293543</v>
      </c>
      <c r="FS25">
        <v>1123.547172</v>
      </c>
      <c r="FT25">
        <v>217.80931799999999</v>
      </c>
      <c r="FU25">
        <v>5285.0623109999997</v>
      </c>
      <c r="FV25">
        <v>9298.9215600000007</v>
      </c>
      <c r="FW25">
        <v>3162.9418999999998</v>
      </c>
      <c r="FX25">
        <v>15.399922999999999</v>
      </c>
      <c r="FY25">
        <v>7.6104430000000001</v>
      </c>
      <c r="FZ25">
        <v>17.650780999999998</v>
      </c>
      <c r="GA25">
        <v>6.3726159999999998</v>
      </c>
      <c r="GB25">
        <v>89.404666000000006</v>
      </c>
      <c r="GC25">
        <v>0.93009200000000003</v>
      </c>
      <c r="GD25">
        <v>244.814684</v>
      </c>
      <c r="GE25">
        <v>260.31987800000002</v>
      </c>
      <c r="GF25">
        <v>2.8308990000000001</v>
      </c>
      <c r="GG25">
        <v>11.023705</v>
      </c>
      <c r="GH25">
        <v>2.3265210000000001</v>
      </c>
      <c r="GI25">
        <v>7.4662629999999996</v>
      </c>
      <c r="GJ25">
        <v>2.1382490000000001</v>
      </c>
      <c r="GK25">
        <v>2.737212</v>
      </c>
      <c r="GL25">
        <v>2.2290580000000002</v>
      </c>
      <c r="GM25">
        <v>3.4292929999999999</v>
      </c>
      <c r="GN25">
        <v>0.90826099999999999</v>
      </c>
      <c r="GO25">
        <v>7.0279319999999998</v>
      </c>
      <c r="GP25">
        <v>15.844559</v>
      </c>
      <c r="GQ25">
        <v>1.448237</v>
      </c>
      <c r="GR25">
        <v>0.17700199999999999</v>
      </c>
      <c r="GS25">
        <v>0.51411399999999996</v>
      </c>
      <c r="GT25">
        <v>9.2605999999999994E-2</v>
      </c>
      <c r="GU25">
        <v>0.10639700000000001</v>
      </c>
      <c r="GV25">
        <v>0.34835300000000002</v>
      </c>
      <c r="GW25">
        <v>5.6300999999999997E-2</v>
      </c>
      <c r="GX25">
        <v>6.9654999999999995E-2</v>
      </c>
      <c r="GY25">
        <v>3.3298000000000001E-2</v>
      </c>
      <c r="GZ25">
        <v>1.1296E-2</v>
      </c>
      <c r="HA25">
        <v>9.7586000000000006E-2</v>
      </c>
      <c r="HB25">
        <v>3.2104000000000001E-2</v>
      </c>
      <c r="HC25">
        <v>1.637742</v>
      </c>
      <c r="HD25">
        <v>8.235614</v>
      </c>
      <c r="HE25">
        <v>20.015881</v>
      </c>
      <c r="HF25">
        <v>142.224186</v>
      </c>
      <c r="HG25">
        <v>2342.5531209999999</v>
      </c>
      <c r="HH25">
        <v>63.875819</v>
      </c>
      <c r="HI25">
        <v>23.537618999999999</v>
      </c>
      <c r="HJ25">
        <v>1.063264</v>
      </c>
      <c r="HK25">
        <v>90.712155999999993</v>
      </c>
      <c r="HL25">
        <v>81.794324000000003</v>
      </c>
      <c r="HM25">
        <v>28.854953999999999</v>
      </c>
      <c r="HN25">
        <v>8.5013299999999994</v>
      </c>
      <c r="HO25">
        <v>25.329302999999999</v>
      </c>
      <c r="HP25">
        <v>122.272786</v>
      </c>
      <c r="HQ25">
        <v>299.33564100000001</v>
      </c>
      <c r="HR25">
        <v>74.314509000000001</v>
      </c>
      <c r="HS25">
        <v>39.861781000000001</v>
      </c>
      <c r="HT25">
        <v>776.65525200000002</v>
      </c>
      <c r="HU25">
        <v>3.105102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16165.114073999999</v>
      </c>
      <c r="OM25">
        <v>0</v>
      </c>
      <c r="ON25">
        <v>0</v>
      </c>
      <c r="OO25">
        <v>50.438139999999997</v>
      </c>
      <c r="OP25">
        <v>252.06832</v>
      </c>
      <c r="OQ25">
        <v>41608.213909999999</v>
      </c>
    </row>
    <row r="26" spans="1:407" x14ac:dyDescent="0.2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13.87984</v>
      </c>
      <c r="EY26">
        <v>72.086494999999999</v>
      </c>
      <c r="EZ26">
        <v>111.528639</v>
      </c>
      <c r="FA26">
        <v>522.70572300000003</v>
      </c>
      <c r="FB26">
        <v>88.441666999999995</v>
      </c>
      <c r="FC26">
        <v>41.853298000000002</v>
      </c>
      <c r="FD26">
        <v>51.505876000000001</v>
      </c>
      <c r="FE26">
        <v>276.925906</v>
      </c>
      <c r="FF26">
        <v>3620.270258</v>
      </c>
      <c r="FG26">
        <v>8629.4499250000008</v>
      </c>
      <c r="FH26">
        <v>3423.5912360000002</v>
      </c>
      <c r="FI26">
        <v>94.617395999999999</v>
      </c>
      <c r="FJ26">
        <v>88.125179000000003</v>
      </c>
      <c r="FK26">
        <v>1283.6005600000001</v>
      </c>
      <c r="FL26">
        <v>27.863036999999998</v>
      </c>
      <c r="FM26">
        <v>33.587103999999997</v>
      </c>
      <c r="FN26">
        <v>24.774656</v>
      </c>
      <c r="FO26">
        <v>60.869959999999999</v>
      </c>
      <c r="FP26">
        <v>4800.2283090000001</v>
      </c>
      <c r="FQ26">
        <v>8736.1428460000006</v>
      </c>
      <c r="FR26">
        <v>829.92456700000002</v>
      </c>
      <c r="FS26">
        <v>7189.7786560000004</v>
      </c>
      <c r="FT26">
        <v>172.296457</v>
      </c>
      <c r="FU26">
        <v>374.49507699999998</v>
      </c>
      <c r="FV26">
        <v>61963.564982000004</v>
      </c>
      <c r="FW26">
        <v>8713.7535549999993</v>
      </c>
      <c r="FX26">
        <v>252.16405599999999</v>
      </c>
      <c r="FY26">
        <v>182.89185499999999</v>
      </c>
      <c r="FZ26">
        <v>800.41880700000002</v>
      </c>
      <c r="GA26">
        <v>62.069397000000002</v>
      </c>
      <c r="GB26">
        <v>591.40353000000005</v>
      </c>
      <c r="GC26">
        <v>103.976867</v>
      </c>
      <c r="GD26">
        <v>1558.118776</v>
      </c>
      <c r="GE26">
        <v>10850.551571</v>
      </c>
      <c r="GF26">
        <v>148.576639</v>
      </c>
      <c r="GG26">
        <v>192.16788199999999</v>
      </c>
      <c r="GH26">
        <v>80.803291999999999</v>
      </c>
      <c r="GI26">
        <v>171.70462599999999</v>
      </c>
      <c r="GJ26">
        <v>87.393043000000006</v>
      </c>
      <c r="GK26">
        <v>86.640191000000002</v>
      </c>
      <c r="GL26">
        <v>46.896715999999998</v>
      </c>
      <c r="GM26">
        <v>108.22465800000001</v>
      </c>
      <c r="GN26">
        <v>55.306643999999999</v>
      </c>
      <c r="GO26">
        <v>43.574348999999998</v>
      </c>
      <c r="GP26">
        <v>396.27510000000001</v>
      </c>
      <c r="GQ26">
        <v>50.001291999999999</v>
      </c>
      <c r="GR26">
        <v>18.588032999999999</v>
      </c>
      <c r="GS26">
        <v>12.660665</v>
      </c>
      <c r="GT26">
        <v>3.7557369999999999</v>
      </c>
      <c r="GU26">
        <v>8.9673979999999993</v>
      </c>
      <c r="GV26">
        <v>8.4877400000000005</v>
      </c>
      <c r="GW26">
        <v>0.60878100000000002</v>
      </c>
      <c r="GX26">
        <v>5.7890110000000004</v>
      </c>
      <c r="GY26">
        <v>1.259001</v>
      </c>
      <c r="GZ26">
        <v>0.45857300000000001</v>
      </c>
      <c r="HA26">
        <v>2.5971479999999998</v>
      </c>
      <c r="HB26">
        <v>1.217605</v>
      </c>
      <c r="HC26">
        <v>20.258433</v>
      </c>
      <c r="HD26">
        <v>41.980153999999999</v>
      </c>
      <c r="HE26">
        <v>427.44734399999999</v>
      </c>
      <c r="HF26">
        <v>202.52114</v>
      </c>
      <c r="HG26">
        <v>46345.621743999996</v>
      </c>
      <c r="HH26">
        <v>130.22064800000001</v>
      </c>
      <c r="HI26">
        <v>263.51799199999999</v>
      </c>
      <c r="HJ26">
        <v>40.454554000000002</v>
      </c>
      <c r="HK26">
        <v>725.52286000000004</v>
      </c>
      <c r="HL26">
        <v>356.69232299999999</v>
      </c>
      <c r="HM26">
        <v>185.106731</v>
      </c>
      <c r="HN26">
        <v>77.953474</v>
      </c>
      <c r="HO26">
        <v>96.533876000000006</v>
      </c>
      <c r="HP26">
        <v>3103.6915009999998</v>
      </c>
      <c r="HQ26">
        <v>7415.6816209999997</v>
      </c>
      <c r="HR26">
        <v>1123.692149</v>
      </c>
      <c r="HS26">
        <v>1404.750841</v>
      </c>
      <c r="HT26">
        <v>10160.623487000001</v>
      </c>
      <c r="HU26">
        <v>56.434877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264554.05274800002</v>
      </c>
      <c r="OM26">
        <v>0</v>
      </c>
      <c r="ON26">
        <v>0</v>
      </c>
      <c r="OO26">
        <v>2785.9575220000002</v>
      </c>
      <c r="OP26">
        <v>1999.651611</v>
      </c>
      <c r="OQ26">
        <v>468697.77781499998</v>
      </c>
    </row>
    <row r="27" spans="1:407" x14ac:dyDescent="0.2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2.7991359999999998</v>
      </c>
      <c r="EY27">
        <v>11.313344000000001</v>
      </c>
      <c r="EZ27">
        <v>15.563427000000001</v>
      </c>
      <c r="FA27">
        <v>108.82451</v>
      </c>
      <c r="FB27">
        <v>15.287602</v>
      </c>
      <c r="FC27">
        <v>4.1177080000000004</v>
      </c>
      <c r="FD27">
        <v>9.1188680000000009</v>
      </c>
      <c r="FE27">
        <v>43.490299</v>
      </c>
      <c r="FF27">
        <v>337.56472500000001</v>
      </c>
      <c r="FG27">
        <v>179.12149199999999</v>
      </c>
      <c r="FH27">
        <v>206.29762700000001</v>
      </c>
      <c r="FI27">
        <v>24.400304999999999</v>
      </c>
      <c r="FJ27">
        <v>6.5734019999999997</v>
      </c>
      <c r="FK27">
        <v>89.048186999999999</v>
      </c>
      <c r="FL27">
        <v>17.20701</v>
      </c>
      <c r="FM27">
        <v>23.367073999999999</v>
      </c>
      <c r="FN27">
        <v>4.4476449999999996</v>
      </c>
      <c r="FO27">
        <v>59.716439999999999</v>
      </c>
      <c r="FP27">
        <v>30.168877999999999</v>
      </c>
      <c r="FQ27">
        <v>41.343049999999998</v>
      </c>
      <c r="FR27">
        <v>57.305576000000002</v>
      </c>
      <c r="FS27">
        <v>132.35330999999999</v>
      </c>
      <c r="FT27">
        <v>57.732455999999999</v>
      </c>
      <c r="FU27">
        <v>49.051730999999997</v>
      </c>
      <c r="FV27">
        <v>5232.2260349999997</v>
      </c>
      <c r="FW27">
        <v>17843.818628000001</v>
      </c>
      <c r="FX27">
        <v>106.085409</v>
      </c>
      <c r="FY27">
        <v>89.921509</v>
      </c>
      <c r="FZ27">
        <v>246.41263499999999</v>
      </c>
      <c r="GA27">
        <v>23.208831</v>
      </c>
      <c r="GB27">
        <v>163.07302899999999</v>
      </c>
      <c r="GC27">
        <v>43.479255000000002</v>
      </c>
      <c r="GD27">
        <v>1185.433043</v>
      </c>
      <c r="GE27">
        <v>381.292416</v>
      </c>
      <c r="GF27">
        <v>257.16259200000002</v>
      </c>
      <c r="GG27">
        <v>101.035572</v>
      </c>
      <c r="GH27">
        <v>133.22185899999999</v>
      </c>
      <c r="GI27">
        <v>212.42418699999999</v>
      </c>
      <c r="GJ27">
        <v>78.998723999999996</v>
      </c>
      <c r="GK27">
        <v>144.620497</v>
      </c>
      <c r="GL27">
        <v>77.999726999999993</v>
      </c>
      <c r="GM27">
        <v>155.91891000000001</v>
      </c>
      <c r="GN27">
        <v>59.784424000000001</v>
      </c>
      <c r="GO27">
        <v>30.030904</v>
      </c>
      <c r="GP27">
        <v>109.057012</v>
      </c>
      <c r="GQ27">
        <v>32.548426999999997</v>
      </c>
      <c r="GR27">
        <v>8.051812</v>
      </c>
      <c r="GS27">
        <v>10.686870000000001</v>
      </c>
      <c r="GT27">
        <v>1.5375749999999999</v>
      </c>
      <c r="GU27">
        <v>5.1580029999999999</v>
      </c>
      <c r="GV27">
        <v>4.0740150000000002</v>
      </c>
      <c r="GW27">
        <v>0.29380099999999998</v>
      </c>
      <c r="GX27">
        <v>2.3845559999999999</v>
      </c>
      <c r="GY27">
        <v>0.88128499999999999</v>
      </c>
      <c r="GZ27">
        <v>1.582514</v>
      </c>
      <c r="HA27">
        <v>1.6467799999999999</v>
      </c>
      <c r="HB27">
        <v>0.64546400000000004</v>
      </c>
      <c r="HC27">
        <v>6.4218549999999999</v>
      </c>
      <c r="HD27">
        <v>32.569566000000002</v>
      </c>
      <c r="HE27">
        <v>292.61778500000003</v>
      </c>
      <c r="HF27">
        <v>172.597477</v>
      </c>
      <c r="HG27">
        <v>16451.710232000001</v>
      </c>
      <c r="HH27">
        <v>373.082539</v>
      </c>
      <c r="HI27">
        <v>166.514535</v>
      </c>
      <c r="HJ27">
        <v>176.55666500000001</v>
      </c>
      <c r="HK27">
        <v>795.28794000000005</v>
      </c>
      <c r="HL27">
        <v>311.24763400000001</v>
      </c>
      <c r="HM27">
        <v>137.75316900000001</v>
      </c>
      <c r="HN27">
        <v>49.518411999999998</v>
      </c>
      <c r="HO27">
        <v>160.88578999999999</v>
      </c>
      <c r="HP27">
        <v>1022.224285</v>
      </c>
      <c r="HQ27">
        <v>4549.188478</v>
      </c>
      <c r="HR27">
        <v>251.54392200000001</v>
      </c>
      <c r="HS27">
        <v>71.181787999999997</v>
      </c>
      <c r="HT27">
        <v>1763.2788969999999</v>
      </c>
      <c r="HU27">
        <v>31.510048999999999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104868.722591</v>
      </c>
      <c r="OM27">
        <v>0</v>
      </c>
      <c r="ON27">
        <v>0</v>
      </c>
      <c r="OO27">
        <v>253.521165</v>
      </c>
      <c r="OP27">
        <v>1112.5901670000001</v>
      </c>
      <c r="OQ27">
        <v>161321.435042</v>
      </c>
    </row>
    <row r="28" spans="1:407" x14ac:dyDescent="0.2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70.103809999999996</v>
      </c>
      <c r="EY28">
        <v>176.24648400000001</v>
      </c>
      <c r="EZ28">
        <v>357.76487400000002</v>
      </c>
      <c r="FA28">
        <v>584.73905500000001</v>
      </c>
      <c r="FB28">
        <v>207.532397</v>
      </c>
      <c r="FC28">
        <v>59.687561000000002</v>
      </c>
      <c r="FD28">
        <v>216.11578900000001</v>
      </c>
      <c r="FE28">
        <v>311.42034899999999</v>
      </c>
      <c r="FF28">
        <v>117.25391999999999</v>
      </c>
      <c r="FG28">
        <v>130.57710299999999</v>
      </c>
      <c r="FH28">
        <v>87.486779999999996</v>
      </c>
      <c r="FI28">
        <v>135.16421099999999</v>
      </c>
      <c r="FJ28">
        <v>202.96778399999999</v>
      </c>
      <c r="FK28">
        <v>958.37570700000003</v>
      </c>
      <c r="FL28">
        <v>173.768035</v>
      </c>
      <c r="FM28">
        <v>192.75642400000001</v>
      </c>
      <c r="FN28">
        <v>13.645052</v>
      </c>
      <c r="FO28">
        <v>218.08242300000001</v>
      </c>
      <c r="FP28">
        <v>94.516295</v>
      </c>
      <c r="FQ28">
        <v>66.362459999999999</v>
      </c>
      <c r="FR28">
        <v>187.27454800000001</v>
      </c>
      <c r="FS28">
        <v>175.52902900000001</v>
      </c>
      <c r="FT28">
        <v>76.825941</v>
      </c>
      <c r="FU28">
        <v>94.949252000000001</v>
      </c>
      <c r="FV28">
        <v>850.35174199999994</v>
      </c>
      <c r="FW28">
        <v>318.32422200000002</v>
      </c>
      <c r="FX28">
        <v>70342.146760999996</v>
      </c>
      <c r="FY28">
        <v>82695.262350000005</v>
      </c>
      <c r="FZ28">
        <v>7132.6191120000003</v>
      </c>
      <c r="GA28">
        <v>2711.8974870000002</v>
      </c>
      <c r="GB28">
        <v>3709.0997040000002</v>
      </c>
      <c r="GC28">
        <v>66.643358000000006</v>
      </c>
      <c r="GD28">
        <v>1989.0250269999999</v>
      </c>
      <c r="GE28">
        <v>214.90910500000001</v>
      </c>
      <c r="GF28">
        <v>11037.632666</v>
      </c>
      <c r="GG28">
        <v>1036.259718</v>
      </c>
      <c r="GH28">
        <v>243.72611499999999</v>
      </c>
      <c r="GI28">
        <v>279.21859899999998</v>
      </c>
      <c r="GJ28">
        <v>698.28948800000001</v>
      </c>
      <c r="GK28">
        <v>1496.2089000000001</v>
      </c>
      <c r="GL28">
        <v>512.31181400000003</v>
      </c>
      <c r="GM28">
        <v>1759.5368579999999</v>
      </c>
      <c r="GN28">
        <v>9318.2513390000004</v>
      </c>
      <c r="GO28">
        <v>945.60670800000003</v>
      </c>
      <c r="GP28">
        <v>8788.1513890000006</v>
      </c>
      <c r="GQ28">
        <v>62.846172000000003</v>
      </c>
      <c r="GR28">
        <v>19.492092</v>
      </c>
      <c r="GS28">
        <v>10.889264000000001</v>
      </c>
      <c r="GT28">
        <v>2.160015</v>
      </c>
      <c r="GU28">
        <v>2.6279789999999998</v>
      </c>
      <c r="GV28">
        <v>17.410530000000001</v>
      </c>
      <c r="GW28">
        <v>5.3067979999999997</v>
      </c>
      <c r="GX28">
        <v>5.5591210000000002</v>
      </c>
      <c r="GY28">
        <v>0.81710099999999997</v>
      </c>
      <c r="GZ28">
        <v>1.0941860000000001</v>
      </c>
      <c r="HA28">
        <v>4.6103019999999999</v>
      </c>
      <c r="HB28">
        <v>0.82964099999999996</v>
      </c>
      <c r="HC28">
        <v>27.226631000000001</v>
      </c>
      <c r="HD28">
        <v>478.67404900000002</v>
      </c>
      <c r="HE28">
        <v>4382.2048889999996</v>
      </c>
      <c r="HF28">
        <v>7801.5871800000004</v>
      </c>
      <c r="HG28">
        <v>1592.0950089999999</v>
      </c>
      <c r="HH28">
        <v>776.11662699999999</v>
      </c>
      <c r="HI28">
        <v>451.99623600000001</v>
      </c>
      <c r="HJ28">
        <v>110.787871</v>
      </c>
      <c r="HK28">
        <v>713.06772699999999</v>
      </c>
      <c r="HL28">
        <v>837.23921600000006</v>
      </c>
      <c r="HM28">
        <v>187.51632900000001</v>
      </c>
      <c r="HN28">
        <v>74.840169000000003</v>
      </c>
      <c r="HO28">
        <v>67.641113000000004</v>
      </c>
      <c r="HP28">
        <v>2277.5613149999999</v>
      </c>
      <c r="HQ28">
        <v>2196.453994</v>
      </c>
      <c r="HR28">
        <v>2796.6652140000001</v>
      </c>
      <c r="HS28">
        <v>267.01351199999999</v>
      </c>
      <c r="HT28">
        <v>3647.389952</v>
      </c>
      <c r="HU28">
        <v>149.14620300000001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95696.831743000002</v>
      </c>
      <c r="OM28">
        <v>0</v>
      </c>
      <c r="ON28">
        <v>0</v>
      </c>
      <c r="OO28">
        <v>963.30768399999999</v>
      </c>
      <c r="OP28">
        <v>2412.6061709999999</v>
      </c>
      <c r="OQ28">
        <v>339096.22977600002</v>
      </c>
    </row>
    <row r="29" spans="1:407" x14ac:dyDescent="0.2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45.684615999999998</v>
      </c>
      <c r="EY29">
        <v>38.500521999999997</v>
      </c>
      <c r="EZ29">
        <v>48.297915000000003</v>
      </c>
      <c r="FA29">
        <v>170.27776900000001</v>
      </c>
      <c r="FB29">
        <v>43.532991000000003</v>
      </c>
      <c r="FC29">
        <v>17.372855000000001</v>
      </c>
      <c r="FD29">
        <v>55.046506000000001</v>
      </c>
      <c r="FE29">
        <v>118.14465</v>
      </c>
      <c r="FF29">
        <v>37.059956</v>
      </c>
      <c r="FG29">
        <v>34.020696000000001</v>
      </c>
      <c r="FH29">
        <v>43.216830999999999</v>
      </c>
      <c r="FI29">
        <v>51.983674000000001</v>
      </c>
      <c r="FJ29">
        <v>128.82925599999999</v>
      </c>
      <c r="FK29">
        <v>247.425827</v>
      </c>
      <c r="FL29">
        <v>217.85662600000001</v>
      </c>
      <c r="FM29">
        <v>197.87916300000001</v>
      </c>
      <c r="FN29">
        <v>61.994436</v>
      </c>
      <c r="FO29">
        <v>222.88616200000001</v>
      </c>
      <c r="FP29">
        <v>104.630819</v>
      </c>
      <c r="FQ29">
        <v>102.79904399999999</v>
      </c>
      <c r="FR29">
        <v>57.428462000000003</v>
      </c>
      <c r="FS29">
        <v>170.04517000000001</v>
      </c>
      <c r="FT29">
        <v>23.313009999999998</v>
      </c>
      <c r="FU29">
        <v>61.164597999999998</v>
      </c>
      <c r="FV29">
        <v>674.22941100000003</v>
      </c>
      <c r="FW29">
        <v>416.74974099999997</v>
      </c>
      <c r="FX29">
        <v>2645.9043489999999</v>
      </c>
      <c r="FY29">
        <v>28406.529397999999</v>
      </c>
      <c r="FZ29">
        <v>1157.668416</v>
      </c>
      <c r="GA29">
        <v>138.01105999999999</v>
      </c>
      <c r="GB29">
        <v>1333.2791010000001</v>
      </c>
      <c r="GC29">
        <v>61.149054</v>
      </c>
      <c r="GD29">
        <v>691.93939899999998</v>
      </c>
      <c r="GE29">
        <v>370.98959000000002</v>
      </c>
      <c r="GF29">
        <v>1754.022068</v>
      </c>
      <c r="GG29">
        <v>616.04984300000001</v>
      </c>
      <c r="GH29">
        <v>322.31618900000001</v>
      </c>
      <c r="GI29">
        <v>470.852056</v>
      </c>
      <c r="GJ29">
        <v>502.3673</v>
      </c>
      <c r="GK29">
        <v>1284.547233</v>
      </c>
      <c r="GL29">
        <v>616.56232999999997</v>
      </c>
      <c r="GM29">
        <v>989.72714900000005</v>
      </c>
      <c r="GN29">
        <v>1372.8618240000001</v>
      </c>
      <c r="GO29">
        <v>347.69803100000001</v>
      </c>
      <c r="GP29">
        <v>944.24370399999998</v>
      </c>
      <c r="GQ29">
        <v>162.12773200000001</v>
      </c>
      <c r="GR29">
        <v>57.691431999999999</v>
      </c>
      <c r="GS29">
        <v>66.784428000000005</v>
      </c>
      <c r="GT29">
        <v>10.782216999999999</v>
      </c>
      <c r="GU29">
        <v>6.6096630000000003</v>
      </c>
      <c r="GV29">
        <v>51.340955999999998</v>
      </c>
      <c r="GW29">
        <v>1.3112809999999999</v>
      </c>
      <c r="GX29">
        <v>9.0637530000000002</v>
      </c>
      <c r="GY29">
        <v>5.6300610000000004</v>
      </c>
      <c r="GZ29">
        <v>3.7241590000000002</v>
      </c>
      <c r="HA29">
        <v>7.0437089999999998</v>
      </c>
      <c r="HB29">
        <v>3.1764109999999999</v>
      </c>
      <c r="HC29">
        <v>47.333520999999998</v>
      </c>
      <c r="HD29">
        <v>554.20308899999998</v>
      </c>
      <c r="HE29">
        <v>3108.832621</v>
      </c>
      <c r="HF29">
        <v>8606.5551830000004</v>
      </c>
      <c r="HG29">
        <v>1869.5864529999999</v>
      </c>
      <c r="HH29">
        <v>769.095463</v>
      </c>
      <c r="HI29">
        <v>268.486828</v>
      </c>
      <c r="HJ29">
        <v>176.00257099999999</v>
      </c>
      <c r="HK29">
        <v>498.49399599999998</v>
      </c>
      <c r="HL29">
        <v>1252.3229040000001</v>
      </c>
      <c r="HM29">
        <v>564.76034200000004</v>
      </c>
      <c r="HN29">
        <v>177.43812399999999</v>
      </c>
      <c r="HO29">
        <v>160.38087200000001</v>
      </c>
      <c r="HP29">
        <v>4073.3538819999999</v>
      </c>
      <c r="HQ29">
        <v>4728.4944919999998</v>
      </c>
      <c r="HR29">
        <v>9072.6321279999993</v>
      </c>
      <c r="HS29">
        <v>566.00784799999997</v>
      </c>
      <c r="HT29">
        <v>6358.0628669999996</v>
      </c>
      <c r="HU29">
        <v>99.040751999999998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423362.63078100001</v>
      </c>
      <c r="OM29">
        <v>0</v>
      </c>
      <c r="ON29">
        <v>0</v>
      </c>
      <c r="OO29">
        <v>1303.001941</v>
      </c>
      <c r="OP29">
        <v>3849.0737479999998</v>
      </c>
      <c r="OQ29">
        <v>519268.16500600002</v>
      </c>
    </row>
    <row r="30" spans="1:407" x14ac:dyDescent="0.2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5.8812280000000001</v>
      </c>
      <c r="EY30">
        <v>16.662922999999999</v>
      </c>
      <c r="EZ30">
        <v>35.380066999999997</v>
      </c>
      <c r="FA30">
        <v>52.351095000000001</v>
      </c>
      <c r="FB30">
        <v>17.020493999999999</v>
      </c>
      <c r="FC30">
        <v>13.184388999999999</v>
      </c>
      <c r="FD30">
        <v>17.220887999999999</v>
      </c>
      <c r="FE30">
        <v>102.55189300000001</v>
      </c>
      <c r="FF30">
        <v>17.140495000000001</v>
      </c>
      <c r="FG30">
        <v>63.263953000000001</v>
      </c>
      <c r="FH30">
        <v>22.617811</v>
      </c>
      <c r="FI30">
        <v>12.985284</v>
      </c>
      <c r="FJ30">
        <v>29.000762000000002</v>
      </c>
      <c r="FK30">
        <v>32.754629999999999</v>
      </c>
      <c r="FL30">
        <v>37.945830000000001</v>
      </c>
      <c r="FM30">
        <v>153.679382</v>
      </c>
      <c r="FN30">
        <v>64.397366000000005</v>
      </c>
      <c r="FO30">
        <v>96.031488999999993</v>
      </c>
      <c r="FP30">
        <v>60.20552</v>
      </c>
      <c r="FQ30">
        <v>59.989821999999997</v>
      </c>
      <c r="FR30">
        <v>30.952624</v>
      </c>
      <c r="FS30">
        <v>122.444799</v>
      </c>
      <c r="FT30">
        <v>3.5063749999999998</v>
      </c>
      <c r="FU30">
        <v>30.209198000000001</v>
      </c>
      <c r="FV30">
        <v>317.51165800000001</v>
      </c>
      <c r="FW30">
        <v>125.73286400000001</v>
      </c>
      <c r="FX30">
        <v>1330.523103</v>
      </c>
      <c r="FY30">
        <v>5643.2094619999998</v>
      </c>
      <c r="FZ30">
        <v>37352.283853000001</v>
      </c>
      <c r="GA30">
        <v>345.575467</v>
      </c>
      <c r="GB30">
        <v>875.57727</v>
      </c>
      <c r="GC30">
        <v>35.468125999999998</v>
      </c>
      <c r="GD30">
        <v>1228.059031</v>
      </c>
      <c r="GE30">
        <v>486.00318900000002</v>
      </c>
      <c r="GF30">
        <v>628.77938700000004</v>
      </c>
      <c r="GG30">
        <v>279.309237</v>
      </c>
      <c r="GH30">
        <v>128.11951199999999</v>
      </c>
      <c r="GI30">
        <v>227.66243499999999</v>
      </c>
      <c r="GJ30">
        <v>308.19288799999998</v>
      </c>
      <c r="GK30">
        <v>430.86498999999998</v>
      </c>
      <c r="GL30">
        <v>63.421056999999998</v>
      </c>
      <c r="GM30">
        <v>413.07083799999998</v>
      </c>
      <c r="GN30">
        <v>2098.1249299999999</v>
      </c>
      <c r="GO30">
        <v>214.34687500000001</v>
      </c>
      <c r="GP30">
        <v>3967.5858699999999</v>
      </c>
      <c r="GQ30">
        <v>32.900795000000002</v>
      </c>
      <c r="GR30">
        <v>5.7875189999999996</v>
      </c>
      <c r="GS30">
        <v>9.8980680000000003</v>
      </c>
      <c r="GT30">
        <v>3.0668630000000001</v>
      </c>
      <c r="GU30">
        <v>1.3746339999999999</v>
      </c>
      <c r="GV30">
        <v>13.161963</v>
      </c>
      <c r="GW30">
        <v>0.51041599999999998</v>
      </c>
      <c r="GX30">
        <v>1.9909319999999999</v>
      </c>
      <c r="GY30">
        <v>0.90858300000000003</v>
      </c>
      <c r="GZ30">
        <v>0.55634600000000001</v>
      </c>
      <c r="HA30">
        <v>2.0462530000000001</v>
      </c>
      <c r="HB30">
        <v>0.77822800000000003</v>
      </c>
      <c r="HC30">
        <v>27.573931999999999</v>
      </c>
      <c r="HD30">
        <v>172.96544800000001</v>
      </c>
      <c r="HE30">
        <v>808.98448399999995</v>
      </c>
      <c r="HF30">
        <v>4300.2048519999998</v>
      </c>
      <c r="HG30">
        <v>1641.7372049999999</v>
      </c>
      <c r="HH30">
        <v>156.78084100000001</v>
      </c>
      <c r="HI30">
        <v>34.771531000000003</v>
      </c>
      <c r="HJ30">
        <v>16.236217</v>
      </c>
      <c r="HK30">
        <v>202.84295800000001</v>
      </c>
      <c r="HL30">
        <v>1667.4283290000001</v>
      </c>
      <c r="HM30">
        <v>233.119664</v>
      </c>
      <c r="HN30">
        <v>68.113218000000003</v>
      </c>
      <c r="HO30">
        <v>38.642131999999997</v>
      </c>
      <c r="HP30">
        <v>526.98850900000002</v>
      </c>
      <c r="HQ30">
        <v>1812.2690729999999</v>
      </c>
      <c r="HR30">
        <v>2918.3961380000001</v>
      </c>
      <c r="HS30">
        <v>920.81638999999996</v>
      </c>
      <c r="HT30">
        <v>399.30140699999998</v>
      </c>
      <c r="HU30">
        <v>51.375709999999998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176424.184863</v>
      </c>
      <c r="OM30">
        <v>0</v>
      </c>
      <c r="ON30">
        <v>0</v>
      </c>
      <c r="OO30">
        <v>471.87787600000001</v>
      </c>
      <c r="OP30">
        <v>587.04643099999998</v>
      </c>
      <c r="OQ30">
        <v>251151.43816399999</v>
      </c>
    </row>
    <row r="31" spans="1:407" x14ac:dyDescent="0.2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14.499487999999999</v>
      </c>
      <c r="EY31">
        <v>31.561738999999999</v>
      </c>
      <c r="EZ31">
        <v>43.575664000000003</v>
      </c>
      <c r="FA31">
        <v>153.693161</v>
      </c>
      <c r="FB31">
        <v>15.751697</v>
      </c>
      <c r="FC31">
        <v>10.279194</v>
      </c>
      <c r="FD31">
        <v>14.567351</v>
      </c>
      <c r="FE31">
        <v>60.783202000000003</v>
      </c>
      <c r="FF31">
        <v>43.578764999999997</v>
      </c>
      <c r="FG31">
        <v>60.974302999999999</v>
      </c>
      <c r="FH31">
        <v>37.744374999999998</v>
      </c>
      <c r="FI31">
        <v>15.679491000000001</v>
      </c>
      <c r="FJ31">
        <v>424.39509800000002</v>
      </c>
      <c r="FK31">
        <v>168.13753500000001</v>
      </c>
      <c r="FL31">
        <v>344.54163299999999</v>
      </c>
      <c r="FM31">
        <v>56.523789999999998</v>
      </c>
      <c r="FN31">
        <v>21.669360000000001</v>
      </c>
      <c r="FO31">
        <v>382.96594700000003</v>
      </c>
      <c r="FP31">
        <v>82.970371</v>
      </c>
      <c r="FQ31">
        <v>103.94409899999999</v>
      </c>
      <c r="FR31">
        <v>92.943224000000001</v>
      </c>
      <c r="FS31">
        <v>237.08362600000001</v>
      </c>
      <c r="FT31">
        <v>12.397062999999999</v>
      </c>
      <c r="FU31">
        <v>25.730473</v>
      </c>
      <c r="FV31">
        <v>674.837175</v>
      </c>
      <c r="FW31">
        <v>382.76784099999998</v>
      </c>
      <c r="FX31">
        <v>334.30911900000001</v>
      </c>
      <c r="FY31">
        <v>126.17055499999999</v>
      </c>
      <c r="FZ31">
        <v>238.887731</v>
      </c>
      <c r="GA31">
        <v>28939.486473000001</v>
      </c>
      <c r="GB31">
        <v>3004.5543969999999</v>
      </c>
      <c r="GC31">
        <v>30.159963000000001</v>
      </c>
      <c r="GD31">
        <v>1152.2845</v>
      </c>
      <c r="GE31">
        <v>18.983982000000001</v>
      </c>
      <c r="GF31">
        <v>410.01837999999998</v>
      </c>
      <c r="GG31">
        <v>1152.8976250000001</v>
      </c>
      <c r="GH31">
        <v>413.79493600000001</v>
      </c>
      <c r="GI31">
        <v>324.98534100000001</v>
      </c>
      <c r="GJ31">
        <v>1152.733297</v>
      </c>
      <c r="GK31">
        <v>721.74010399999997</v>
      </c>
      <c r="GL31">
        <v>875.44237799999996</v>
      </c>
      <c r="GM31">
        <v>1919.3431619999999</v>
      </c>
      <c r="GN31">
        <v>2391.5157800000002</v>
      </c>
      <c r="GO31">
        <v>964.97224700000004</v>
      </c>
      <c r="GP31">
        <v>13711.804091</v>
      </c>
      <c r="GQ31">
        <v>163.18182300000001</v>
      </c>
      <c r="GR31">
        <v>32.006014999999998</v>
      </c>
      <c r="GS31">
        <v>38.712527999999999</v>
      </c>
      <c r="GT31">
        <v>19.501135999999999</v>
      </c>
      <c r="GU31">
        <v>12.135331000000001</v>
      </c>
      <c r="GV31">
        <v>42.392752000000002</v>
      </c>
      <c r="GW31">
        <v>1.966143</v>
      </c>
      <c r="GX31">
        <v>32.342744000000003</v>
      </c>
      <c r="GY31">
        <v>1.194528</v>
      </c>
      <c r="GZ31">
        <v>0.46428000000000003</v>
      </c>
      <c r="HA31">
        <v>15.189569000000001</v>
      </c>
      <c r="HB31">
        <v>5.2151110000000003</v>
      </c>
      <c r="HC31">
        <v>7.1176570000000003</v>
      </c>
      <c r="HD31">
        <v>56.744185000000002</v>
      </c>
      <c r="HE31">
        <v>41538.920156</v>
      </c>
      <c r="HF31">
        <v>2582.0436679999998</v>
      </c>
      <c r="HG31">
        <v>1793.948296</v>
      </c>
      <c r="HH31">
        <v>10.984227000000001</v>
      </c>
      <c r="HI31">
        <v>53.554240999999998</v>
      </c>
      <c r="HJ31">
        <v>61.108027</v>
      </c>
      <c r="HK31">
        <v>929.10189200000002</v>
      </c>
      <c r="HL31">
        <v>305.01839000000001</v>
      </c>
      <c r="HM31">
        <v>91.751227</v>
      </c>
      <c r="HN31">
        <v>56.383685</v>
      </c>
      <c r="HO31">
        <v>31.220897999999998</v>
      </c>
      <c r="HP31">
        <v>1937.849283</v>
      </c>
      <c r="HQ31">
        <v>750.490814</v>
      </c>
      <c r="HR31">
        <v>450.50355300000001</v>
      </c>
      <c r="HS31">
        <v>339.823983</v>
      </c>
      <c r="HT31">
        <v>421.27436399999999</v>
      </c>
      <c r="HU31">
        <v>659.229872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15093.773162</v>
      </c>
      <c r="OM31">
        <v>0</v>
      </c>
      <c r="ON31">
        <v>0</v>
      </c>
      <c r="OO31">
        <v>63.306041</v>
      </c>
      <c r="OP31">
        <v>5879.3415269999996</v>
      </c>
      <c r="OQ31">
        <v>134875.470837</v>
      </c>
    </row>
    <row r="32" spans="1:407" x14ac:dyDescent="0.2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14.497166999999999</v>
      </c>
      <c r="EY32">
        <v>27.495287000000001</v>
      </c>
      <c r="EZ32">
        <v>35.377844000000003</v>
      </c>
      <c r="FA32">
        <v>947.12948400000005</v>
      </c>
      <c r="FB32">
        <v>3.1642730000000001</v>
      </c>
      <c r="FC32">
        <v>23.752141999999999</v>
      </c>
      <c r="FD32">
        <v>47.855122999999999</v>
      </c>
      <c r="FE32">
        <v>174.26252099999999</v>
      </c>
      <c r="FF32">
        <v>1.3005960000000001</v>
      </c>
      <c r="FG32">
        <v>142.134525</v>
      </c>
      <c r="FH32">
        <v>94.717273000000006</v>
      </c>
      <c r="FI32">
        <v>14.166625</v>
      </c>
      <c r="FJ32">
        <v>207.76042799999999</v>
      </c>
      <c r="FK32">
        <v>147.53015600000001</v>
      </c>
      <c r="FL32">
        <v>114.59775</v>
      </c>
      <c r="FM32">
        <v>274.55343499999998</v>
      </c>
      <c r="FN32">
        <v>137.84294800000001</v>
      </c>
      <c r="FO32">
        <v>169.53475</v>
      </c>
      <c r="FP32">
        <v>863.27966600000002</v>
      </c>
      <c r="FQ32">
        <v>1020.219228</v>
      </c>
      <c r="FR32">
        <v>703.52326800000003</v>
      </c>
      <c r="FS32">
        <v>2856.2399</v>
      </c>
      <c r="FT32">
        <v>268.81152300000002</v>
      </c>
      <c r="FU32">
        <v>310.439436</v>
      </c>
      <c r="FV32">
        <v>8175.9498839999997</v>
      </c>
      <c r="FW32">
        <v>6756.5250690000003</v>
      </c>
      <c r="FX32">
        <v>2878.6894499999999</v>
      </c>
      <c r="FY32">
        <v>2374.220237</v>
      </c>
      <c r="FZ32">
        <v>1693.1163079999999</v>
      </c>
      <c r="GA32">
        <v>1843.4941409999999</v>
      </c>
      <c r="GB32">
        <v>89505.092671999999</v>
      </c>
      <c r="GC32">
        <v>148.910842</v>
      </c>
      <c r="GD32">
        <v>5500.2054280000002</v>
      </c>
      <c r="GE32">
        <v>3884.7917619999998</v>
      </c>
      <c r="GF32">
        <v>3310.3243000000002</v>
      </c>
      <c r="GG32">
        <v>3741.2081069999999</v>
      </c>
      <c r="GH32">
        <v>400.84752600000002</v>
      </c>
      <c r="GI32">
        <v>488.21202399999999</v>
      </c>
      <c r="GJ32">
        <v>1344.5608749999999</v>
      </c>
      <c r="GK32">
        <v>4133.6918859999996</v>
      </c>
      <c r="GL32">
        <v>2450.5097810000002</v>
      </c>
      <c r="GM32">
        <v>1582.8352</v>
      </c>
      <c r="GN32">
        <v>1097.7274950000001</v>
      </c>
      <c r="GO32">
        <v>309.64306699999997</v>
      </c>
      <c r="GP32">
        <v>4254.5957550000003</v>
      </c>
      <c r="GQ32">
        <v>329.47168099999999</v>
      </c>
      <c r="GR32">
        <v>56.235726</v>
      </c>
      <c r="GS32">
        <v>121.265422</v>
      </c>
      <c r="GT32">
        <v>29.299969999999998</v>
      </c>
      <c r="GU32">
        <v>34.079022999999999</v>
      </c>
      <c r="GV32">
        <v>94.307152000000002</v>
      </c>
      <c r="GW32">
        <v>10.195467000000001</v>
      </c>
      <c r="GX32">
        <v>28.734062000000002</v>
      </c>
      <c r="GY32">
        <v>8.7641589999999994</v>
      </c>
      <c r="GZ32">
        <v>7.8005979999999999</v>
      </c>
      <c r="HA32">
        <v>26.419342</v>
      </c>
      <c r="HB32">
        <v>7.859426</v>
      </c>
      <c r="HC32">
        <v>85.592214999999996</v>
      </c>
      <c r="HD32">
        <v>494.77335299999999</v>
      </c>
      <c r="HE32">
        <v>4839.8953069999998</v>
      </c>
      <c r="HF32">
        <v>17544.396513</v>
      </c>
      <c r="HG32">
        <v>2571.5206600000001</v>
      </c>
      <c r="HH32">
        <v>589.87327100000005</v>
      </c>
      <c r="HI32">
        <v>195.66637399999999</v>
      </c>
      <c r="HJ32">
        <v>368.52977399999997</v>
      </c>
      <c r="HK32">
        <v>2287.263434</v>
      </c>
      <c r="HL32">
        <v>34464.936036999999</v>
      </c>
      <c r="HM32">
        <v>4743.0083009999998</v>
      </c>
      <c r="HN32">
        <v>1511.944375</v>
      </c>
      <c r="HO32">
        <v>473.81575299999997</v>
      </c>
      <c r="HP32">
        <v>17172.218464000001</v>
      </c>
      <c r="HQ32">
        <v>4773.9626310000003</v>
      </c>
      <c r="HR32">
        <v>9195.7019980000005</v>
      </c>
      <c r="HS32">
        <v>5587.3464309999999</v>
      </c>
      <c r="HT32">
        <v>4017.7057810000001</v>
      </c>
      <c r="HU32">
        <v>408.36832500000003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24398.460902999999</v>
      </c>
      <c r="OM32">
        <v>0</v>
      </c>
      <c r="ON32">
        <v>0</v>
      </c>
      <c r="OO32">
        <v>4.3278369999999997</v>
      </c>
      <c r="OP32">
        <v>5249.0173480000003</v>
      </c>
      <c r="OQ32">
        <v>296208.09427200002</v>
      </c>
    </row>
    <row r="33" spans="1:407" x14ac:dyDescent="0.2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646.18790200000001</v>
      </c>
      <c r="EY33">
        <v>1146.758554</v>
      </c>
      <c r="EZ33">
        <v>1556.517004</v>
      </c>
      <c r="FA33">
        <v>2686.5894349999999</v>
      </c>
      <c r="FB33">
        <v>1168.8705399999999</v>
      </c>
      <c r="FC33">
        <v>435.18377099999998</v>
      </c>
      <c r="FD33">
        <v>688.83954300000005</v>
      </c>
      <c r="FE33">
        <v>1280.7683050000001</v>
      </c>
      <c r="FF33">
        <v>697.84043299999996</v>
      </c>
      <c r="FG33">
        <v>651.36823600000002</v>
      </c>
      <c r="FH33">
        <v>632.76992900000005</v>
      </c>
      <c r="FI33">
        <v>207.928303</v>
      </c>
      <c r="FJ33">
        <v>1824.8374690000001</v>
      </c>
      <c r="FK33">
        <v>4275.3991509999996</v>
      </c>
      <c r="FL33">
        <v>1144.4297799999999</v>
      </c>
      <c r="FM33">
        <v>1083.525584</v>
      </c>
      <c r="FN33">
        <v>580.51021200000002</v>
      </c>
      <c r="FO33">
        <v>6082.1036029999996</v>
      </c>
      <c r="FP33">
        <v>203.05396999999999</v>
      </c>
      <c r="FQ33">
        <v>177.011957</v>
      </c>
      <c r="FR33">
        <v>205.04329100000001</v>
      </c>
      <c r="FS33">
        <v>387.46542099999999</v>
      </c>
      <c r="FT33">
        <v>122.931162</v>
      </c>
      <c r="FU33">
        <v>232.78443899999999</v>
      </c>
      <c r="FV33">
        <v>1611.224238</v>
      </c>
      <c r="FW33">
        <v>778.81948599999998</v>
      </c>
      <c r="FX33">
        <v>1065.708335</v>
      </c>
      <c r="FY33">
        <v>330.60805900000003</v>
      </c>
      <c r="FZ33">
        <v>176.41034300000001</v>
      </c>
      <c r="GA33">
        <v>564.013192</v>
      </c>
      <c r="GB33">
        <v>1509.353942</v>
      </c>
      <c r="GC33">
        <v>126956.093194</v>
      </c>
      <c r="GD33">
        <v>85440.516774999996</v>
      </c>
      <c r="GE33">
        <v>448.15750500000001</v>
      </c>
      <c r="GF33">
        <v>1643.2128540000001</v>
      </c>
      <c r="GG33">
        <v>10446.854646</v>
      </c>
      <c r="GH33">
        <v>9408.3066199999994</v>
      </c>
      <c r="GI33">
        <v>2141.5839059999998</v>
      </c>
      <c r="GJ33">
        <v>1461.5220440000001</v>
      </c>
      <c r="GK33">
        <v>876.46707500000002</v>
      </c>
      <c r="GL33">
        <v>684.29017999999996</v>
      </c>
      <c r="GM33">
        <v>785.304305</v>
      </c>
      <c r="GN33">
        <v>417.927663</v>
      </c>
      <c r="GO33">
        <v>250.98066499999999</v>
      </c>
      <c r="GP33">
        <v>1579.155839</v>
      </c>
      <c r="GQ33">
        <v>7129.8531249999996</v>
      </c>
      <c r="GR33">
        <v>0</v>
      </c>
      <c r="GS33">
        <v>401.41525100000001</v>
      </c>
      <c r="GT33">
        <v>2140.6669820000002</v>
      </c>
      <c r="GU33">
        <v>0</v>
      </c>
      <c r="GV33">
        <v>0</v>
      </c>
      <c r="GW33">
        <v>17592.633462999998</v>
      </c>
      <c r="GX33">
        <v>1963.8347510000001</v>
      </c>
      <c r="GY33">
        <v>2578.2243720000001</v>
      </c>
      <c r="GZ33">
        <v>0</v>
      </c>
      <c r="HA33">
        <v>28489.665793</v>
      </c>
      <c r="HB33">
        <v>0</v>
      </c>
      <c r="HC33">
        <v>583.93198700000005</v>
      </c>
      <c r="HD33">
        <v>1143.7580290000001</v>
      </c>
      <c r="HE33">
        <v>6203.1842630000001</v>
      </c>
      <c r="HF33">
        <v>4640.6902369999998</v>
      </c>
      <c r="HG33">
        <v>2783.577773</v>
      </c>
      <c r="HH33">
        <v>176648.59855200001</v>
      </c>
      <c r="HI33">
        <v>62864.732149000003</v>
      </c>
      <c r="HJ33">
        <v>103592.906867</v>
      </c>
      <c r="HK33">
        <v>397.28110900000001</v>
      </c>
      <c r="HL33">
        <v>1195.814815</v>
      </c>
      <c r="HM33">
        <v>546.27628100000004</v>
      </c>
      <c r="HN33">
        <v>269.54019899999997</v>
      </c>
      <c r="HO33">
        <v>807.67819299999996</v>
      </c>
      <c r="HP33">
        <v>3079.3653519999998</v>
      </c>
      <c r="HQ33">
        <v>1898.8302759999999</v>
      </c>
      <c r="HR33">
        <v>2832.9384500000001</v>
      </c>
      <c r="HS33">
        <v>1884.2372820000001</v>
      </c>
      <c r="HT33">
        <v>1670.3698890000001</v>
      </c>
      <c r="HU33">
        <v>5.4749109999999996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141071.94945300001</v>
      </c>
      <c r="OM33">
        <v>0</v>
      </c>
      <c r="ON33">
        <v>0</v>
      </c>
      <c r="OO33">
        <v>0</v>
      </c>
      <c r="OP33">
        <v>0</v>
      </c>
      <c r="OQ33">
        <v>851112.65866199997</v>
      </c>
    </row>
    <row r="34" spans="1:407" x14ac:dyDescent="0.2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6955.1536889999998</v>
      </c>
      <c r="EY34">
        <v>4975.0555940000004</v>
      </c>
      <c r="EZ34">
        <v>8576.7501799999991</v>
      </c>
      <c r="FA34">
        <v>13964.414584</v>
      </c>
      <c r="FB34">
        <v>6306.5988699999998</v>
      </c>
      <c r="FC34">
        <v>2285.538133</v>
      </c>
      <c r="FD34">
        <v>2760.8263729999999</v>
      </c>
      <c r="FE34">
        <v>6513.5454799999998</v>
      </c>
      <c r="FF34">
        <v>671.79068099999995</v>
      </c>
      <c r="FG34">
        <v>392.05740200000002</v>
      </c>
      <c r="FH34">
        <v>1133.486811</v>
      </c>
      <c r="FI34">
        <v>169.87151399999999</v>
      </c>
      <c r="FJ34">
        <v>713.20037600000001</v>
      </c>
      <c r="FK34">
        <v>455.566126</v>
      </c>
      <c r="FL34">
        <v>1928.8367949999999</v>
      </c>
      <c r="FM34">
        <v>5176.0900540000002</v>
      </c>
      <c r="FN34">
        <v>339.95406500000001</v>
      </c>
      <c r="FO34">
        <v>8402.2161730000007</v>
      </c>
      <c r="FP34">
        <v>1902.696741</v>
      </c>
      <c r="FQ34">
        <v>608.23147100000006</v>
      </c>
      <c r="FR34">
        <v>2556.264725</v>
      </c>
      <c r="FS34">
        <v>5449.6137470000003</v>
      </c>
      <c r="FT34">
        <v>426.695154</v>
      </c>
      <c r="FU34">
        <v>1495.2283930000001</v>
      </c>
      <c r="FV34">
        <v>11761.443358</v>
      </c>
      <c r="FW34">
        <v>6010.7499129999997</v>
      </c>
      <c r="FX34">
        <v>42880.237779000003</v>
      </c>
      <c r="FY34">
        <v>7111.0041080000001</v>
      </c>
      <c r="FZ34">
        <v>9226.5381049999996</v>
      </c>
      <c r="GA34">
        <v>9043.2414320000007</v>
      </c>
      <c r="GB34">
        <v>25771.817026000001</v>
      </c>
      <c r="GC34">
        <v>15583.485777</v>
      </c>
      <c r="GD34">
        <v>466201.593001</v>
      </c>
      <c r="GE34">
        <v>35205.264946000003</v>
      </c>
      <c r="GF34">
        <v>122744.441463</v>
      </c>
      <c r="GG34">
        <v>24040.929004000001</v>
      </c>
      <c r="GH34">
        <v>9744.3494609999998</v>
      </c>
      <c r="GI34">
        <v>14166.731162</v>
      </c>
      <c r="GJ34">
        <v>15641.904409999999</v>
      </c>
      <c r="GK34">
        <v>42281.679088999997</v>
      </c>
      <c r="GL34">
        <v>20529.250992000001</v>
      </c>
      <c r="GM34">
        <v>8696.7777110000006</v>
      </c>
      <c r="GN34">
        <v>17031.187581999999</v>
      </c>
      <c r="GO34">
        <v>3897.544097</v>
      </c>
      <c r="GP34">
        <v>18314.733485000001</v>
      </c>
      <c r="GQ34">
        <v>5503.8158080000003</v>
      </c>
      <c r="GR34">
        <v>2408.0317989999999</v>
      </c>
      <c r="GS34">
        <v>1254.4982299999999</v>
      </c>
      <c r="GT34">
        <v>356.973319</v>
      </c>
      <c r="GU34">
        <v>344.78404899999998</v>
      </c>
      <c r="GV34">
        <v>786.14487999999994</v>
      </c>
      <c r="GW34">
        <v>109.188676</v>
      </c>
      <c r="GX34">
        <v>523.53865199999996</v>
      </c>
      <c r="GY34">
        <v>124.04102</v>
      </c>
      <c r="GZ34">
        <v>103.447098</v>
      </c>
      <c r="HA34">
        <v>398.83919200000003</v>
      </c>
      <c r="HB34">
        <v>124.51223400000001</v>
      </c>
      <c r="HC34">
        <v>547.44480099999998</v>
      </c>
      <c r="HD34">
        <v>3365.282882</v>
      </c>
      <c r="HE34">
        <v>38248.777783999998</v>
      </c>
      <c r="HF34">
        <v>4266.5455920000004</v>
      </c>
      <c r="HG34">
        <v>13866.371128999999</v>
      </c>
      <c r="HH34">
        <v>4336.1238110000004</v>
      </c>
      <c r="HI34">
        <v>739.74660600000004</v>
      </c>
      <c r="HJ34">
        <v>467.05638099999999</v>
      </c>
      <c r="HK34">
        <v>3012.7107879999999</v>
      </c>
      <c r="HL34">
        <v>4048.4916269999999</v>
      </c>
      <c r="HM34">
        <v>179.39824899999999</v>
      </c>
      <c r="HN34">
        <v>43.172445000000003</v>
      </c>
      <c r="HO34">
        <v>299.569276</v>
      </c>
      <c r="HP34">
        <v>28199.025685000001</v>
      </c>
      <c r="HQ34">
        <v>11018.313856000001</v>
      </c>
      <c r="HR34">
        <v>2074.1709129999999</v>
      </c>
      <c r="HS34">
        <v>3138.299156</v>
      </c>
      <c r="HT34">
        <v>4469.4568559999998</v>
      </c>
      <c r="HU34">
        <v>1016.950706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226450.18903499999</v>
      </c>
      <c r="OM34">
        <v>0</v>
      </c>
      <c r="ON34">
        <v>0</v>
      </c>
      <c r="OO34">
        <v>36829.313826999998</v>
      </c>
      <c r="OP34">
        <v>20280.634458</v>
      </c>
      <c r="OQ34">
        <v>1428979.4478519999</v>
      </c>
    </row>
    <row r="35" spans="1:407" x14ac:dyDescent="0.2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122.132555</v>
      </c>
      <c r="EY35">
        <v>21.818687000000001</v>
      </c>
      <c r="EZ35">
        <v>42.870480999999998</v>
      </c>
      <c r="FA35">
        <v>49.786960000000001</v>
      </c>
      <c r="FB35">
        <v>29.889796</v>
      </c>
      <c r="FC35">
        <v>30.679037999999998</v>
      </c>
      <c r="FD35">
        <v>100.56906600000001</v>
      </c>
      <c r="FE35">
        <v>20.464959</v>
      </c>
      <c r="FF35">
        <v>2806.900881</v>
      </c>
      <c r="FG35">
        <v>2987.6481039999999</v>
      </c>
      <c r="FH35">
        <v>1510.4341400000001</v>
      </c>
      <c r="FI35">
        <v>804.19066099999998</v>
      </c>
      <c r="FJ35">
        <v>5.7536350000000001</v>
      </c>
      <c r="FK35">
        <v>776.80048599999998</v>
      </c>
      <c r="FL35">
        <v>128.62371899999999</v>
      </c>
      <c r="FM35">
        <v>89.953130000000002</v>
      </c>
      <c r="FN35">
        <v>3.212523</v>
      </c>
      <c r="FO35">
        <v>37.897604999999999</v>
      </c>
      <c r="FP35">
        <v>78.345170999999993</v>
      </c>
      <c r="FQ35">
        <v>58.374433000000003</v>
      </c>
      <c r="FR35">
        <v>58.672117999999998</v>
      </c>
      <c r="FS35">
        <v>926.58559200000002</v>
      </c>
      <c r="FT35">
        <v>88.445447000000001</v>
      </c>
      <c r="FU35">
        <v>7.645715</v>
      </c>
      <c r="FV35">
        <v>3862.7655690000001</v>
      </c>
      <c r="FW35">
        <v>1111.2477719999999</v>
      </c>
      <c r="FX35">
        <v>42.290025999999997</v>
      </c>
      <c r="FY35">
        <v>18.255462999999999</v>
      </c>
      <c r="FZ35">
        <v>33.062015000000002</v>
      </c>
      <c r="GA35">
        <v>13.826967</v>
      </c>
      <c r="GB35">
        <v>85.764965000000004</v>
      </c>
      <c r="GC35">
        <v>45.049182000000002</v>
      </c>
      <c r="GD35">
        <v>2031.8175960000001</v>
      </c>
      <c r="GE35">
        <v>93568.840268999993</v>
      </c>
      <c r="GF35">
        <v>142.04080300000001</v>
      </c>
      <c r="GG35">
        <v>94.777895000000001</v>
      </c>
      <c r="GH35">
        <v>56.110596999999999</v>
      </c>
      <c r="GI35">
        <v>529.46074599999997</v>
      </c>
      <c r="GJ35">
        <v>43.693542000000001</v>
      </c>
      <c r="GK35">
        <v>185.64180099999999</v>
      </c>
      <c r="GL35">
        <v>16.475142999999999</v>
      </c>
      <c r="GM35">
        <v>250.04977299999999</v>
      </c>
      <c r="GN35">
        <v>78.822794000000002</v>
      </c>
      <c r="GO35">
        <v>11.371031</v>
      </c>
      <c r="GP35">
        <v>87.693197999999995</v>
      </c>
      <c r="GQ35">
        <v>17.432563999999999</v>
      </c>
      <c r="GR35">
        <v>9.9048850000000002</v>
      </c>
      <c r="GS35">
        <v>2.464477</v>
      </c>
      <c r="GT35">
        <v>0.98799499999999996</v>
      </c>
      <c r="GU35">
        <v>0.954793</v>
      </c>
      <c r="GV35">
        <v>2.1087769999999999</v>
      </c>
      <c r="GW35">
        <v>0.54870200000000002</v>
      </c>
      <c r="GX35">
        <v>1.585458</v>
      </c>
      <c r="GY35">
        <v>0.343192</v>
      </c>
      <c r="GZ35">
        <v>0.43081199999999997</v>
      </c>
      <c r="HA35">
        <v>1.1677919999999999</v>
      </c>
      <c r="HB35">
        <v>0.35659299999999999</v>
      </c>
      <c r="HC35">
        <v>2.4076430000000002</v>
      </c>
      <c r="HD35">
        <v>1138.6403359999999</v>
      </c>
      <c r="HE35">
        <v>387.04123099999998</v>
      </c>
      <c r="HF35">
        <v>906.30453599999998</v>
      </c>
      <c r="HG35">
        <v>319.05391200000003</v>
      </c>
      <c r="HH35">
        <v>255.436747</v>
      </c>
      <c r="HI35">
        <v>28.434370000000001</v>
      </c>
      <c r="HJ35">
        <v>1271.3382859999999</v>
      </c>
      <c r="HK35">
        <v>145.44207700000001</v>
      </c>
      <c r="HL35">
        <v>372.07184100000001</v>
      </c>
      <c r="HM35">
        <v>166.76386099999999</v>
      </c>
      <c r="HN35">
        <v>32.856966</v>
      </c>
      <c r="HO35">
        <v>13.020578</v>
      </c>
      <c r="HP35">
        <v>5174.8723710000004</v>
      </c>
      <c r="HQ35">
        <v>1001.303522</v>
      </c>
      <c r="HR35">
        <v>1013.502613</v>
      </c>
      <c r="HS35">
        <v>271.30285700000002</v>
      </c>
      <c r="HT35">
        <v>249924.924639</v>
      </c>
      <c r="HU35">
        <v>92.207187000000005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135116.39043999999</v>
      </c>
      <c r="OM35">
        <v>0</v>
      </c>
      <c r="ON35">
        <v>0</v>
      </c>
      <c r="OO35">
        <v>17715.004315999999</v>
      </c>
      <c r="OP35">
        <v>7048.8743839999997</v>
      </c>
      <c r="OQ35">
        <v>535532.23280200001</v>
      </c>
    </row>
    <row r="36" spans="1:407" x14ac:dyDescent="0.2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106.246619</v>
      </c>
      <c r="EY36">
        <v>53.531719000000002</v>
      </c>
      <c r="EZ36">
        <v>99.167958999999996</v>
      </c>
      <c r="FA36">
        <v>1152.4821240000001</v>
      </c>
      <c r="FB36">
        <v>358.83048200000002</v>
      </c>
      <c r="FC36">
        <v>67.189964000000003</v>
      </c>
      <c r="FD36">
        <v>69.446646999999999</v>
      </c>
      <c r="FE36">
        <v>1499.8039510000001</v>
      </c>
      <c r="FF36">
        <v>338.34404699999999</v>
      </c>
      <c r="FG36">
        <v>144.346733</v>
      </c>
      <c r="FH36">
        <v>239.16989100000001</v>
      </c>
      <c r="FI36">
        <v>59.542448999999998</v>
      </c>
      <c r="FJ36">
        <v>871.65584999999999</v>
      </c>
      <c r="FK36">
        <v>816.57039599999996</v>
      </c>
      <c r="FL36">
        <v>1441.1953550000001</v>
      </c>
      <c r="FM36">
        <v>9234.2880960000002</v>
      </c>
      <c r="FN36">
        <v>679.478611</v>
      </c>
      <c r="FO36">
        <v>1401.4269159999999</v>
      </c>
      <c r="FP36">
        <v>1862.721405</v>
      </c>
      <c r="FQ36">
        <v>3624.2394519999998</v>
      </c>
      <c r="FR36">
        <v>1090.290512</v>
      </c>
      <c r="FS36">
        <v>2388.00524</v>
      </c>
      <c r="FT36">
        <v>1333.5660359999999</v>
      </c>
      <c r="FU36">
        <v>66.904222000000004</v>
      </c>
      <c r="FV36">
        <v>12770.325075000001</v>
      </c>
      <c r="FW36">
        <v>8916.4235609999996</v>
      </c>
      <c r="FX36">
        <v>622.08225700000003</v>
      </c>
      <c r="FY36">
        <v>2129.3650550000002</v>
      </c>
      <c r="FZ36">
        <v>4358.9186650000001</v>
      </c>
      <c r="GA36">
        <v>1432.5497419999999</v>
      </c>
      <c r="GB36">
        <v>13138.075357</v>
      </c>
      <c r="GC36">
        <v>296.14602400000001</v>
      </c>
      <c r="GD36">
        <v>8895.4071299999996</v>
      </c>
      <c r="GE36">
        <v>4427.9581930000004</v>
      </c>
      <c r="GF36">
        <v>64569.392250999997</v>
      </c>
      <c r="GG36">
        <v>5553.7384490000004</v>
      </c>
      <c r="GH36">
        <v>989.42560900000001</v>
      </c>
      <c r="GI36">
        <v>3242.7514179999998</v>
      </c>
      <c r="GJ36">
        <v>3794.96342</v>
      </c>
      <c r="GK36">
        <v>26561.294764999999</v>
      </c>
      <c r="GL36">
        <v>13361.238106000001</v>
      </c>
      <c r="GM36">
        <v>14256.655879</v>
      </c>
      <c r="GN36">
        <v>40976.724137999998</v>
      </c>
      <c r="GO36">
        <v>4575.2001280000004</v>
      </c>
      <c r="GP36">
        <v>14381.52988</v>
      </c>
      <c r="GQ36">
        <v>50.824852</v>
      </c>
      <c r="GR36">
        <v>35.944913</v>
      </c>
      <c r="GS36">
        <v>17.990127000000001</v>
      </c>
      <c r="GT36">
        <v>5.7073559999999999</v>
      </c>
      <c r="GU36">
        <v>2.8701140000000001</v>
      </c>
      <c r="GV36">
        <v>8.3128119999999992</v>
      </c>
      <c r="GW36">
        <v>1.306449</v>
      </c>
      <c r="GX36">
        <v>7.3928289999999999</v>
      </c>
      <c r="GY36">
        <v>2.4890789999999998</v>
      </c>
      <c r="GZ36">
        <v>1.4258169999999999</v>
      </c>
      <c r="HA36">
        <v>3.8823400000000001</v>
      </c>
      <c r="HB36">
        <v>0.981379</v>
      </c>
      <c r="HC36">
        <v>3.7110270000000001</v>
      </c>
      <c r="HD36">
        <v>2989.7697629999998</v>
      </c>
      <c r="HE36">
        <v>47324.567909999998</v>
      </c>
      <c r="HF36">
        <v>42499.352965999999</v>
      </c>
      <c r="HG36">
        <v>4353.9246789999997</v>
      </c>
      <c r="HH36">
        <v>9860.9245900000005</v>
      </c>
      <c r="HI36">
        <v>456.61674599999998</v>
      </c>
      <c r="HJ36">
        <v>283.32168200000001</v>
      </c>
      <c r="HK36">
        <v>4258.5049250000002</v>
      </c>
      <c r="HL36">
        <v>3400.6706159999999</v>
      </c>
      <c r="HM36">
        <v>1677.273451</v>
      </c>
      <c r="HN36">
        <v>803.11459100000002</v>
      </c>
      <c r="HO36">
        <v>456.391458</v>
      </c>
      <c r="HP36">
        <v>15489.853517</v>
      </c>
      <c r="HQ36">
        <v>3716.9811880000002</v>
      </c>
      <c r="HR36">
        <v>1068.516668</v>
      </c>
      <c r="HS36">
        <v>1098.9955480000001</v>
      </c>
      <c r="HT36">
        <v>1743.527711</v>
      </c>
      <c r="HU36">
        <v>2241.7457610000001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45703.241223999998</v>
      </c>
      <c r="OM36">
        <v>0</v>
      </c>
      <c r="ON36">
        <v>0</v>
      </c>
      <c r="OO36">
        <v>20987.321400000001</v>
      </c>
      <c r="OP36">
        <v>5346.151151</v>
      </c>
      <c r="OQ36">
        <v>494152.21641499997</v>
      </c>
    </row>
    <row r="37" spans="1:407" x14ac:dyDescent="0.2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12.938774</v>
      </c>
      <c r="EY37">
        <v>55.226593000000001</v>
      </c>
      <c r="EZ37">
        <v>96.461090999999996</v>
      </c>
      <c r="FA37">
        <v>693.98015899999996</v>
      </c>
      <c r="FB37">
        <v>33.299936000000002</v>
      </c>
      <c r="FC37">
        <v>36.407165999999997</v>
      </c>
      <c r="FD37">
        <v>26.899494000000001</v>
      </c>
      <c r="FE37">
        <v>152.48608899999999</v>
      </c>
      <c r="FF37">
        <v>100.89601999999999</v>
      </c>
      <c r="FG37">
        <v>84.158225999999999</v>
      </c>
      <c r="FH37">
        <v>72.694996000000003</v>
      </c>
      <c r="FI37">
        <v>23.395206999999999</v>
      </c>
      <c r="FJ37">
        <v>87.072683999999995</v>
      </c>
      <c r="FK37">
        <v>83.233124000000004</v>
      </c>
      <c r="FL37">
        <v>153.37207799999999</v>
      </c>
      <c r="FM37">
        <v>677.799083</v>
      </c>
      <c r="FN37">
        <v>207.09292500000001</v>
      </c>
      <c r="FO37">
        <v>1283.983146</v>
      </c>
      <c r="FP37">
        <v>207.56957</v>
      </c>
      <c r="FQ37">
        <v>292.173473</v>
      </c>
      <c r="FR37">
        <v>195.61804100000001</v>
      </c>
      <c r="FS37">
        <v>671.17852700000003</v>
      </c>
      <c r="FT37">
        <v>42.599001999999999</v>
      </c>
      <c r="FU37">
        <v>65.575036999999995</v>
      </c>
      <c r="FV37">
        <v>2007.380032</v>
      </c>
      <c r="FW37">
        <v>2895.58907</v>
      </c>
      <c r="FX37">
        <v>558.815789</v>
      </c>
      <c r="FY37">
        <v>94.411569999999998</v>
      </c>
      <c r="FZ37">
        <v>78.609836000000001</v>
      </c>
      <c r="GA37">
        <v>1423.718067</v>
      </c>
      <c r="GB37">
        <v>411.58987200000001</v>
      </c>
      <c r="GC37">
        <v>300.46078599999998</v>
      </c>
      <c r="GD37">
        <v>3996.240648</v>
      </c>
      <c r="GE37">
        <v>1659.7710830000001</v>
      </c>
      <c r="GF37">
        <v>1326.907076</v>
      </c>
      <c r="GG37">
        <v>26972.508586</v>
      </c>
      <c r="GH37">
        <v>2745.1556839999998</v>
      </c>
      <c r="GI37">
        <v>2013.5846529999999</v>
      </c>
      <c r="GJ37">
        <v>2374.9332239999999</v>
      </c>
      <c r="GK37">
        <v>11084.256404</v>
      </c>
      <c r="GL37">
        <v>3036.8145930000001</v>
      </c>
      <c r="GM37">
        <v>1508.903427</v>
      </c>
      <c r="GN37">
        <v>6841.3239629999998</v>
      </c>
      <c r="GO37">
        <v>1065.3942629999999</v>
      </c>
      <c r="GP37">
        <v>3118.9282159999998</v>
      </c>
      <c r="GQ37">
        <v>152.271928</v>
      </c>
      <c r="GR37">
        <v>44.927132</v>
      </c>
      <c r="GS37">
        <v>50.631985</v>
      </c>
      <c r="GT37">
        <v>9.0535420000000002</v>
      </c>
      <c r="GU37">
        <v>8.9515919999999998</v>
      </c>
      <c r="GV37">
        <v>56.304161000000001</v>
      </c>
      <c r="GW37">
        <v>3.3427220000000002</v>
      </c>
      <c r="GX37">
        <v>21.667842</v>
      </c>
      <c r="GY37">
        <v>4.3488829999999998</v>
      </c>
      <c r="GZ37">
        <v>4.1852049999999998</v>
      </c>
      <c r="HA37">
        <v>8.1722809999999999</v>
      </c>
      <c r="HB37">
        <v>3.5260050000000001</v>
      </c>
      <c r="HC37">
        <v>130.50461999999999</v>
      </c>
      <c r="HD37">
        <v>887.35178800000006</v>
      </c>
      <c r="HE37">
        <v>87622.815879000002</v>
      </c>
      <c r="HF37">
        <v>1725.64518</v>
      </c>
      <c r="HG37">
        <v>3554.8160560000001</v>
      </c>
      <c r="HH37">
        <v>239.36743200000001</v>
      </c>
      <c r="HI37">
        <v>98.060456000000002</v>
      </c>
      <c r="HJ37">
        <v>85.068747999999999</v>
      </c>
      <c r="HK37">
        <v>656.34617400000002</v>
      </c>
      <c r="HL37">
        <v>123.90908</v>
      </c>
      <c r="HM37">
        <v>186.02582200000001</v>
      </c>
      <c r="HN37">
        <v>22.138853000000001</v>
      </c>
      <c r="HO37">
        <v>54.067760999999997</v>
      </c>
      <c r="HP37">
        <v>3516.949615</v>
      </c>
      <c r="HQ37">
        <v>1495.4120789999999</v>
      </c>
      <c r="HR37">
        <v>419.76181800000001</v>
      </c>
      <c r="HS37">
        <v>1647.3842440000001</v>
      </c>
      <c r="HT37">
        <v>1341.2986430000001</v>
      </c>
      <c r="HU37">
        <v>828.27486399999998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24660.950097000001</v>
      </c>
      <c r="OM37">
        <v>0</v>
      </c>
      <c r="ON37">
        <v>0</v>
      </c>
      <c r="OO37">
        <v>810.38568599999996</v>
      </c>
      <c r="OP37">
        <v>2458.9465730000002</v>
      </c>
      <c r="OQ37">
        <v>213804.272031</v>
      </c>
    </row>
    <row r="38" spans="1:407" x14ac:dyDescent="0.2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2.4056649999999999</v>
      </c>
      <c r="EY38">
        <v>13.500109</v>
      </c>
      <c r="EZ38">
        <v>20.442959999999999</v>
      </c>
      <c r="FA38">
        <v>44.876193000000001</v>
      </c>
      <c r="FB38">
        <v>15.900358000000001</v>
      </c>
      <c r="FC38">
        <v>8.2517519999999998</v>
      </c>
      <c r="FD38">
        <v>32.510038000000002</v>
      </c>
      <c r="FE38">
        <v>75.712197000000003</v>
      </c>
      <c r="FF38">
        <v>30.144732000000001</v>
      </c>
      <c r="FG38">
        <v>24.762637999999999</v>
      </c>
      <c r="FH38">
        <v>18.746869</v>
      </c>
      <c r="FI38">
        <v>7.6860609999999996</v>
      </c>
      <c r="FJ38">
        <v>157.36617000000001</v>
      </c>
      <c r="FK38">
        <v>47.993304000000002</v>
      </c>
      <c r="FL38">
        <v>786.12646900000004</v>
      </c>
      <c r="FM38">
        <v>6404.5394699999997</v>
      </c>
      <c r="FN38">
        <v>1615.503573</v>
      </c>
      <c r="FO38">
        <v>3262.7829200000001</v>
      </c>
      <c r="FP38">
        <v>55.065035999999999</v>
      </c>
      <c r="FQ38">
        <v>53.530555999999997</v>
      </c>
      <c r="FR38">
        <v>50.200290000000003</v>
      </c>
      <c r="FS38">
        <v>188.61600000000001</v>
      </c>
      <c r="FT38">
        <v>23.328046000000001</v>
      </c>
      <c r="FU38">
        <v>42.876519000000002</v>
      </c>
      <c r="FV38">
        <v>426.28702800000002</v>
      </c>
      <c r="FW38">
        <v>186.45705100000001</v>
      </c>
      <c r="FX38">
        <v>372.918995</v>
      </c>
      <c r="FY38">
        <v>321.33272599999998</v>
      </c>
      <c r="FZ38">
        <v>132.782411</v>
      </c>
      <c r="GA38">
        <v>1935.7222879999999</v>
      </c>
      <c r="GB38">
        <v>713.73537299999998</v>
      </c>
      <c r="GC38">
        <v>442.63232699999998</v>
      </c>
      <c r="GD38">
        <v>413.00487500000003</v>
      </c>
      <c r="GE38">
        <v>30.252838000000001</v>
      </c>
      <c r="GF38">
        <v>4198.4540470000002</v>
      </c>
      <c r="GG38">
        <v>4541.1946520000001</v>
      </c>
      <c r="GH38">
        <v>142532.608152</v>
      </c>
      <c r="GI38">
        <v>8613.7177420000007</v>
      </c>
      <c r="GJ38">
        <v>97518.519386</v>
      </c>
      <c r="GK38">
        <v>10232.441024</v>
      </c>
      <c r="GL38">
        <v>16064.587256000001</v>
      </c>
      <c r="GM38">
        <v>57185.536183999997</v>
      </c>
      <c r="GN38">
        <v>31797.032289999999</v>
      </c>
      <c r="GO38">
        <v>13201.777115000001</v>
      </c>
      <c r="GP38">
        <v>9102.6063799999993</v>
      </c>
      <c r="GQ38">
        <v>436.22149000000002</v>
      </c>
      <c r="GR38">
        <v>58.170856999999998</v>
      </c>
      <c r="GS38">
        <v>155.66128399999999</v>
      </c>
      <c r="GT38">
        <v>43.118841000000003</v>
      </c>
      <c r="GU38">
        <v>29.678248</v>
      </c>
      <c r="GV38">
        <v>143.61977200000001</v>
      </c>
      <c r="GW38">
        <v>9.5253779999999999</v>
      </c>
      <c r="GX38">
        <v>47.024051999999998</v>
      </c>
      <c r="GY38">
        <v>14.812061</v>
      </c>
      <c r="GZ38">
        <v>5.1619010000000003</v>
      </c>
      <c r="HA38">
        <v>26.884983999999999</v>
      </c>
      <c r="HB38">
        <v>6.5487149999999996</v>
      </c>
      <c r="HC38">
        <v>349.16090300000002</v>
      </c>
      <c r="HD38">
        <v>1208.585585</v>
      </c>
      <c r="HE38">
        <v>80660.868782000005</v>
      </c>
      <c r="HF38">
        <v>5960.2609670000002</v>
      </c>
      <c r="HG38">
        <v>373.86609299999998</v>
      </c>
      <c r="HH38">
        <v>1062.068025</v>
      </c>
      <c r="HI38">
        <v>117.27941800000001</v>
      </c>
      <c r="HJ38">
        <v>132.26242999999999</v>
      </c>
      <c r="HK38">
        <v>1957.357254</v>
      </c>
      <c r="HL38">
        <v>202.93383800000001</v>
      </c>
      <c r="HM38">
        <v>32.427137999999999</v>
      </c>
      <c r="HN38">
        <v>20.25751</v>
      </c>
      <c r="HO38">
        <v>48.815643000000001</v>
      </c>
      <c r="HP38">
        <v>3418.012819</v>
      </c>
      <c r="HQ38">
        <v>430.23139500000002</v>
      </c>
      <c r="HR38">
        <v>943.79091400000004</v>
      </c>
      <c r="HS38">
        <v>122.21068699999999</v>
      </c>
      <c r="HT38">
        <v>190.417754</v>
      </c>
      <c r="HU38">
        <v>307.66809599999999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7789.6003479999999</v>
      </c>
      <c r="OM38">
        <v>0</v>
      </c>
      <c r="ON38">
        <v>0</v>
      </c>
      <c r="OO38">
        <v>1252.7745130000001</v>
      </c>
      <c r="OP38">
        <v>6669.8266839999997</v>
      </c>
      <c r="OQ38">
        <v>527173.57244799996</v>
      </c>
    </row>
    <row r="39" spans="1:407" x14ac:dyDescent="0.2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11.788691999999999</v>
      </c>
      <c r="EY39">
        <v>25.931842</v>
      </c>
      <c r="EZ39">
        <v>13.370422</v>
      </c>
      <c r="FA39">
        <v>36.676824000000003</v>
      </c>
      <c r="FB39">
        <v>8.4414160000000003</v>
      </c>
      <c r="FC39">
        <v>12.186273</v>
      </c>
      <c r="FD39">
        <v>24.094255</v>
      </c>
      <c r="FE39">
        <v>50.307316</v>
      </c>
      <c r="FF39">
        <v>5.5836199999999998</v>
      </c>
      <c r="FG39">
        <v>12.878428</v>
      </c>
      <c r="FH39">
        <v>4.314756</v>
      </c>
      <c r="FI39">
        <v>6.7574759999999996</v>
      </c>
      <c r="FJ39">
        <v>78.637602000000001</v>
      </c>
      <c r="FK39">
        <v>174.917495</v>
      </c>
      <c r="FL39">
        <v>100.520261</v>
      </c>
      <c r="FM39">
        <v>1430.9352040000001</v>
      </c>
      <c r="FN39">
        <v>179.85355999999999</v>
      </c>
      <c r="FO39">
        <v>836.03823299999999</v>
      </c>
      <c r="FP39">
        <v>128.54268200000001</v>
      </c>
      <c r="FQ39">
        <v>85.650563000000005</v>
      </c>
      <c r="FR39">
        <v>37.691949000000001</v>
      </c>
      <c r="FS39">
        <v>266.34042499999998</v>
      </c>
      <c r="FT39">
        <v>8.1423009999999998</v>
      </c>
      <c r="FU39">
        <v>61.777579000000003</v>
      </c>
      <c r="FV39">
        <v>1104.885959</v>
      </c>
      <c r="FW39">
        <v>775.87834299999997</v>
      </c>
      <c r="FX39">
        <v>449.49277000000001</v>
      </c>
      <c r="FY39">
        <v>269.39816500000001</v>
      </c>
      <c r="FZ39">
        <v>197.17652000000001</v>
      </c>
      <c r="GA39">
        <v>994.28272400000003</v>
      </c>
      <c r="GB39">
        <v>1896.9997900000001</v>
      </c>
      <c r="GC39">
        <v>610.07910900000002</v>
      </c>
      <c r="GD39">
        <v>15202.442109</v>
      </c>
      <c r="GE39">
        <v>552.63320399999998</v>
      </c>
      <c r="GF39">
        <v>1488.380754</v>
      </c>
      <c r="GG39">
        <v>3358.6531420000001</v>
      </c>
      <c r="GH39">
        <v>33881.628734999998</v>
      </c>
      <c r="GI39">
        <v>259969.05405100001</v>
      </c>
      <c r="GJ39">
        <v>81778.307906999995</v>
      </c>
      <c r="GK39">
        <v>62205.217011000001</v>
      </c>
      <c r="GL39">
        <v>69004.336530999994</v>
      </c>
      <c r="GM39">
        <v>34323.089936999997</v>
      </c>
      <c r="GN39">
        <v>34544.58354</v>
      </c>
      <c r="GO39">
        <v>7313.9254499999997</v>
      </c>
      <c r="GP39">
        <v>33831.424923999999</v>
      </c>
      <c r="GQ39">
        <v>3475.5303570000001</v>
      </c>
      <c r="GR39">
        <v>1811.6814440000001</v>
      </c>
      <c r="GS39">
        <v>242.14313300000001</v>
      </c>
      <c r="GT39">
        <v>61.520679999999999</v>
      </c>
      <c r="GU39">
        <v>109.933922</v>
      </c>
      <c r="GV39">
        <v>1167.6297930000001</v>
      </c>
      <c r="GW39">
        <v>5.2638170000000004</v>
      </c>
      <c r="GX39">
        <v>2386.6101920000001</v>
      </c>
      <c r="GY39">
        <v>33.567774999999997</v>
      </c>
      <c r="GZ39">
        <v>150.572136</v>
      </c>
      <c r="HA39">
        <v>96.014070000000004</v>
      </c>
      <c r="HB39">
        <v>66.450530999999998</v>
      </c>
      <c r="HC39">
        <v>86.208223000000004</v>
      </c>
      <c r="HD39">
        <v>1009.929751</v>
      </c>
      <c r="HE39">
        <v>44268.729994000001</v>
      </c>
      <c r="HF39">
        <v>1745.833592</v>
      </c>
      <c r="HG39">
        <v>6410.3161870000004</v>
      </c>
      <c r="HH39">
        <v>319.23438599999997</v>
      </c>
      <c r="HI39">
        <v>73.258117999999996</v>
      </c>
      <c r="HJ39">
        <v>153.47599500000001</v>
      </c>
      <c r="HK39">
        <v>684.32625399999995</v>
      </c>
      <c r="HL39">
        <v>1170.0134479999999</v>
      </c>
      <c r="HM39">
        <v>68.097099</v>
      </c>
      <c r="HN39">
        <v>34.496096000000001</v>
      </c>
      <c r="HO39">
        <v>18.304790000000001</v>
      </c>
      <c r="HP39">
        <v>6768.5614260000002</v>
      </c>
      <c r="HQ39">
        <v>1160.2746139999999</v>
      </c>
      <c r="HR39">
        <v>558.66786500000001</v>
      </c>
      <c r="HS39">
        <v>102.063303</v>
      </c>
      <c r="HT39">
        <v>5503.9679990000004</v>
      </c>
      <c r="HU39">
        <v>131.23893899999999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16523.146032000001</v>
      </c>
      <c r="OM39">
        <v>0</v>
      </c>
      <c r="ON39">
        <v>0</v>
      </c>
      <c r="OO39">
        <v>9173.6886990000003</v>
      </c>
      <c r="OP39">
        <v>19151.383611000001</v>
      </c>
      <c r="OQ39">
        <v>772075.38411600003</v>
      </c>
    </row>
    <row r="40" spans="1:407" x14ac:dyDescent="0.2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55.757781000000001</v>
      </c>
      <c r="EY40">
        <v>103.79712499999999</v>
      </c>
      <c r="EZ40">
        <v>332.64249599999999</v>
      </c>
      <c r="FA40">
        <v>575.92384400000003</v>
      </c>
      <c r="FB40">
        <v>139.48351700000001</v>
      </c>
      <c r="FC40">
        <v>60.840826</v>
      </c>
      <c r="FD40">
        <v>67.763608000000005</v>
      </c>
      <c r="FE40">
        <v>353.98646300000001</v>
      </c>
      <c r="FF40">
        <v>289.573914</v>
      </c>
      <c r="FG40">
        <v>372.41562299999998</v>
      </c>
      <c r="FH40">
        <v>293.39126599999997</v>
      </c>
      <c r="FI40">
        <v>65.326887999999997</v>
      </c>
      <c r="FJ40">
        <v>455.04529400000001</v>
      </c>
      <c r="FK40">
        <v>361.28265900000002</v>
      </c>
      <c r="FL40">
        <v>1290.619277</v>
      </c>
      <c r="FM40">
        <v>2637.9924900000001</v>
      </c>
      <c r="FN40">
        <v>875.71348</v>
      </c>
      <c r="FO40">
        <v>2028.309735</v>
      </c>
      <c r="FP40">
        <v>533.26996399999996</v>
      </c>
      <c r="FQ40">
        <v>755.05418899999995</v>
      </c>
      <c r="FR40">
        <v>608.591005</v>
      </c>
      <c r="FS40">
        <v>1412.4655130000001</v>
      </c>
      <c r="FT40">
        <v>102.903327</v>
      </c>
      <c r="FU40">
        <v>243.24952099999999</v>
      </c>
      <c r="FV40">
        <v>4874.3789770000003</v>
      </c>
      <c r="FW40">
        <v>3964.0511240000001</v>
      </c>
      <c r="FX40">
        <v>979.38753799999995</v>
      </c>
      <c r="FY40">
        <v>701.270803</v>
      </c>
      <c r="FZ40">
        <v>712.74529299999995</v>
      </c>
      <c r="GA40">
        <v>4274.702671</v>
      </c>
      <c r="GB40">
        <v>1511.65759</v>
      </c>
      <c r="GC40">
        <v>1133.6370549999999</v>
      </c>
      <c r="GD40">
        <v>4412.890453</v>
      </c>
      <c r="GE40">
        <v>1919.959425</v>
      </c>
      <c r="GF40">
        <v>3644.428042</v>
      </c>
      <c r="GG40">
        <v>2669.827585</v>
      </c>
      <c r="GH40">
        <v>7111.1337350000003</v>
      </c>
      <c r="GI40">
        <v>2160.4011289999999</v>
      </c>
      <c r="GJ40">
        <v>36148.077288</v>
      </c>
      <c r="GK40">
        <v>16190.607087</v>
      </c>
      <c r="GL40">
        <v>9644.1230799999994</v>
      </c>
      <c r="GM40">
        <v>28622.068936</v>
      </c>
      <c r="GN40">
        <v>25281.535508000001</v>
      </c>
      <c r="GO40">
        <v>11362.668834</v>
      </c>
      <c r="GP40">
        <v>9961.7552830000004</v>
      </c>
      <c r="GQ40">
        <v>954.52176499999996</v>
      </c>
      <c r="GR40">
        <v>177.93718000000001</v>
      </c>
      <c r="GS40">
        <v>269.83253400000001</v>
      </c>
      <c r="GT40">
        <v>71.292479999999998</v>
      </c>
      <c r="GU40">
        <v>79.982495</v>
      </c>
      <c r="GV40">
        <v>194.001059</v>
      </c>
      <c r="GW40">
        <v>14.965312000000001</v>
      </c>
      <c r="GX40">
        <v>61.020555999999999</v>
      </c>
      <c r="GY40">
        <v>23.126425999999999</v>
      </c>
      <c r="GZ40">
        <v>13.082087</v>
      </c>
      <c r="HA40">
        <v>57.555995000000003</v>
      </c>
      <c r="HB40">
        <v>25.745915</v>
      </c>
      <c r="HC40">
        <v>196.31563399999999</v>
      </c>
      <c r="HD40">
        <v>740.963438</v>
      </c>
      <c r="HE40">
        <v>89845.065407000002</v>
      </c>
      <c r="HF40">
        <v>8648.4379850000005</v>
      </c>
      <c r="HG40">
        <v>4205.132055</v>
      </c>
      <c r="HH40">
        <v>1737.5457260000001</v>
      </c>
      <c r="HI40">
        <v>346.68660599999998</v>
      </c>
      <c r="HJ40">
        <v>240.94568699999999</v>
      </c>
      <c r="HK40">
        <v>2820.5908720000002</v>
      </c>
      <c r="HL40">
        <v>2349.454334</v>
      </c>
      <c r="HM40">
        <v>1483.8737530000001</v>
      </c>
      <c r="HN40">
        <v>259.95391999999998</v>
      </c>
      <c r="HO40">
        <v>542.039985</v>
      </c>
      <c r="HP40">
        <v>10736.087151</v>
      </c>
      <c r="HQ40">
        <v>3220.4330199999999</v>
      </c>
      <c r="HR40">
        <v>8316.9675729999999</v>
      </c>
      <c r="HS40">
        <v>498.47591299999999</v>
      </c>
      <c r="HT40">
        <v>978.56737799999996</v>
      </c>
      <c r="HU40">
        <v>998.33562500000005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26519.312927999999</v>
      </c>
      <c r="OM40">
        <v>0</v>
      </c>
      <c r="ON40">
        <v>0</v>
      </c>
      <c r="OO40">
        <v>2100.6552999999999</v>
      </c>
      <c r="OP40">
        <v>49912.164699000001</v>
      </c>
      <c r="OQ40">
        <v>409937.77603299997</v>
      </c>
    </row>
    <row r="41" spans="1:407" x14ac:dyDescent="0.2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39.534593000000001</v>
      </c>
      <c r="EY41">
        <v>24.211596</v>
      </c>
      <c r="EZ41">
        <v>44.547562999999997</v>
      </c>
      <c r="FA41">
        <v>238.445975</v>
      </c>
      <c r="FB41">
        <v>226.01511300000001</v>
      </c>
      <c r="FC41">
        <v>82.427160999999998</v>
      </c>
      <c r="FD41">
        <v>46.630805000000002</v>
      </c>
      <c r="FE41">
        <v>160.64171999999999</v>
      </c>
      <c r="FF41">
        <v>124.19666599999999</v>
      </c>
      <c r="FG41">
        <v>26.565106</v>
      </c>
      <c r="FH41">
        <v>50.232436</v>
      </c>
      <c r="FI41">
        <v>12.823065</v>
      </c>
      <c r="FJ41">
        <v>179.617065</v>
      </c>
      <c r="FK41">
        <v>299.737617</v>
      </c>
      <c r="FL41">
        <v>1015.07447</v>
      </c>
      <c r="FM41">
        <v>6733.82834</v>
      </c>
      <c r="FN41">
        <v>2502.8743009999998</v>
      </c>
      <c r="FO41">
        <v>1021.7144929999999</v>
      </c>
      <c r="FP41">
        <v>630.93920900000001</v>
      </c>
      <c r="FQ41">
        <v>429.19210500000003</v>
      </c>
      <c r="FR41">
        <v>375.1694</v>
      </c>
      <c r="FS41">
        <v>819.70684100000005</v>
      </c>
      <c r="FT41">
        <v>440.73264599999999</v>
      </c>
      <c r="FU41">
        <v>367.69782900000001</v>
      </c>
      <c r="FV41">
        <v>2843.6452570000001</v>
      </c>
      <c r="FW41">
        <v>1680.8030510000001</v>
      </c>
      <c r="FX41">
        <v>1772.2121999999999</v>
      </c>
      <c r="FY41">
        <v>1282.320172</v>
      </c>
      <c r="FZ41">
        <v>360.94921399999998</v>
      </c>
      <c r="GA41">
        <v>544.394139</v>
      </c>
      <c r="GB41">
        <v>5829.1165229999997</v>
      </c>
      <c r="GC41">
        <v>2147.307675</v>
      </c>
      <c r="GD41">
        <v>2049.3583829999998</v>
      </c>
      <c r="GE41">
        <v>914.34499000000005</v>
      </c>
      <c r="GF41">
        <v>1310.61094</v>
      </c>
      <c r="GG41">
        <v>1114.9982480000001</v>
      </c>
      <c r="GH41">
        <v>1133.787628</v>
      </c>
      <c r="GI41">
        <v>7144.4396720000004</v>
      </c>
      <c r="GJ41">
        <v>9751.9659200000006</v>
      </c>
      <c r="GK41">
        <v>804426.308785</v>
      </c>
      <c r="GL41">
        <v>66689.621551999997</v>
      </c>
      <c r="GM41">
        <v>92203.342791999996</v>
      </c>
      <c r="GN41">
        <v>50775.704175999999</v>
      </c>
      <c r="GO41">
        <v>8514.6490780000004</v>
      </c>
      <c r="GP41">
        <v>36815.870238000003</v>
      </c>
      <c r="GQ41">
        <v>6478.6055500000002</v>
      </c>
      <c r="GR41">
        <v>1080.7846159999999</v>
      </c>
      <c r="GS41">
        <v>2191.8658409999998</v>
      </c>
      <c r="GT41">
        <v>309.913929</v>
      </c>
      <c r="GU41">
        <v>580.03661</v>
      </c>
      <c r="GV41">
        <v>1091.805752</v>
      </c>
      <c r="GW41">
        <v>21.979638999999999</v>
      </c>
      <c r="GX41">
        <v>317.31379399999997</v>
      </c>
      <c r="GY41">
        <v>202.686522</v>
      </c>
      <c r="GZ41">
        <v>280.12225100000001</v>
      </c>
      <c r="HA41">
        <v>327.95721099999997</v>
      </c>
      <c r="HB41">
        <v>99.074198999999993</v>
      </c>
      <c r="HC41">
        <v>537.42740200000003</v>
      </c>
      <c r="HD41">
        <v>898.33912099999998</v>
      </c>
      <c r="HE41">
        <v>37015.844114</v>
      </c>
      <c r="HF41">
        <v>43120.480338000001</v>
      </c>
      <c r="HG41">
        <v>8566.8697159999992</v>
      </c>
      <c r="HH41">
        <v>2691.812203</v>
      </c>
      <c r="HI41">
        <v>727.85412899999994</v>
      </c>
      <c r="HJ41">
        <v>905.25656300000003</v>
      </c>
      <c r="HK41">
        <v>3346.0066120000001</v>
      </c>
      <c r="HL41">
        <v>73457.357252999995</v>
      </c>
      <c r="HM41">
        <v>5198.0538120000001</v>
      </c>
      <c r="HN41">
        <v>1634.9433449999999</v>
      </c>
      <c r="HO41">
        <v>1111.9529279999999</v>
      </c>
      <c r="HP41">
        <v>89504.656917</v>
      </c>
      <c r="HQ41">
        <v>8495.6629680000005</v>
      </c>
      <c r="HR41">
        <v>30598.836859999999</v>
      </c>
      <c r="HS41">
        <v>8072.7446120000004</v>
      </c>
      <c r="HT41">
        <v>2775.461847</v>
      </c>
      <c r="HU41">
        <v>1130.2370800000001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318497.341617</v>
      </c>
      <c r="OM41">
        <v>0</v>
      </c>
      <c r="ON41">
        <v>0</v>
      </c>
      <c r="OO41">
        <v>12020.325516999999</v>
      </c>
      <c r="OP41">
        <v>468893.69004100002</v>
      </c>
      <c r="OQ41">
        <v>2247381.6076580002</v>
      </c>
    </row>
    <row r="42" spans="1:407" x14ac:dyDescent="0.2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17.836739000000001</v>
      </c>
      <c r="EY42">
        <v>6.5632919999999997</v>
      </c>
      <c r="EZ42">
        <v>33.588281000000002</v>
      </c>
      <c r="FA42">
        <v>262.11421300000001</v>
      </c>
      <c r="FB42">
        <v>41.943370000000002</v>
      </c>
      <c r="FC42">
        <v>71.403518000000005</v>
      </c>
      <c r="FD42">
        <v>40.158935999999997</v>
      </c>
      <c r="FE42">
        <v>380.58867400000003</v>
      </c>
      <c r="FF42">
        <v>402.18714999999997</v>
      </c>
      <c r="FG42">
        <v>223.32612499999999</v>
      </c>
      <c r="FH42">
        <v>204.50875500000001</v>
      </c>
      <c r="FI42">
        <v>18.666817999999999</v>
      </c>
      <c r="FJ42">
        <v>280.72449499999999</v>
      </c>
      <c r="FK42">
        <v>1399.91273</v>
      </c>
      <c r="FL42">
        <v>4433.4062519999998</v>
      </c>
      <c r="FM42">
        <v>4033.0662689999999</v>
      </c>
      <c r="FN42">
        <v>2174.4893929999998</v>
      </c>
      <c r="FO42">
        <v>1490.845184</v>
      </c>
      <c r="FP42">
        <v>22.660243000000001</v>
      </c>
      <c r="FQ42">
        <v>8.2396170000000009</v>
      </c>
      <c r="FR42">
        <v>40.607947000000003</v>
      </c>
      <c r="FS42">
        <v>43.134968999999998</v>
      </c>
      <c r="FT42">
        <v>26.323008999999999</v>
      </c>
      <c r="FU42">
        <v>10.91047</v>
      </c>
      <c r="FV42">
        <v>128.477249</v>
      </c>
      <c r="FW42">
        <v>140.04819499999999</v>
      </c>
      <c r="FX42">
        <v>48.942888000000004</v>
      </c>
      <c r="FY42">
        <v>50.003841000000001</v>
      </c>
      <c r="FZ42">
        <v>7.3396160000000004</v>
      </c>
      <c r="GA42">
        <v>272.26559500000002</v>
      </c>
      <c r="GB42">
        <v>168.565865</v>
      </c>
      <c r="GC42">
        <v>622.54256599999997</v>
      </c>
      <c r="GD42">
        <v>1737.8864619999999</v>
      </c>
      <c r="GE42">
        <v>73.564364999999995</v>
      </c>
      <c r="GF42">
        <v>999.73695699999996</v>
      </c>
      <c r="GG42">
        <v>913.804979</v>
      </c>
      <c r="GH42">
        <v>5887.7656500000003</v>
      </c>
      <c r="GI42">
        <v>1316.2498880000001</v>
      </c>
      <c r="GJ42">
        <v>4681.8930600000003</v>
      </c>
      <c r="GK42">
        <v>28661.072304000001</v>
      </c>
      <c r="GL42">
        <v>115594.19804800001</v>
      </c>
      <c r="GM42">
        <v>32488.550783999999</v>
      </c>
      <c r="GN42">
        <v>86255.146917000005</v>
      </c>
      <c r="GO42">
        <v>14282.132503999999</v>
      </c>
      <c r="GP42">
        <v>6453.3322580000004</v>
      </c>
      <c r="GQ42">
        <v>5623.6681140000001</v>
      </c>
      <c r="GR42">
        <v>1224.569487</v>
      </c>
      <c r="GS42">
        <v>2094.4650879999999</v>
      </c>
      <c r="GT42">
        <v>284.87977599999999</v>
      </c>
      <c r="GU42">
        <v>509.89932199999998</v>
      </c>
      <c r="GV42">
        <v>993.42098099999998</v>
      </c>
      <c r="GW42">
        <v>31.223348000000001</v>
      </c>
      <c r="GX42">
        <v>581.75734199999999</v>
      </c>
      <c r="GY42">
        <v>158.79995500000001</v>
      </c>
      <c r="GZ42">
        <v>272.08428199999997</v>
      </c>
      <c r="HA42">
        <v>320.30929500000002</v>
      </c>
      <c r="HB42">
        <v>192.03346400000001</v>
      </c>
      <c r="HC42">
        <v>14.121776000000001</v>
      </c>
      <c r="HD42">
        <v>212.684652</v>
      </c>
      <c r="HE42">
        <v>143273.957498</v>
      </c>
      <c r="HF42">
        <v>6474.3751769999999</v>
      </c>
      <c r="HG42">
        <v>1419.3138719999999</v>
      </c>
      <c r="HH42">
        <v>6985.4531180000004</v>
      </c>
      <c r="HI42">
        <v>1450.509912</v>
      </c>
      <c r="HJ42">
        <v>274.86793499999999</v>
      </c>
      <c r="HK42">
        <v>4676.62194</v>
      </c>
      <c r="HL42">
        <v>4488.8998099999999</v>
      </c>
      <c r="HM42">
        <v>246.97425899999999</v>
      </c>
      <c r="HN42">
        <v>35.869065999999997</v>
      </c>
      <c r="HO42">
        <v>263.24796500000002</v>
      </c>
      <c r="HP42">
        <v>22626.842709</v>
      </c>
      <c r="HQ42">
        <v>8846.0213619999995</v>
      </c>
      <c r="HR42">
        <v>637.42243399999995</v>
      </c>
      <c r="HS42">
        <v>741.74643200000003</v>
      </c>
      <c r="HT42">
        <v>432.84101700000002</v>
      </c>
      <c r="HU42">
        <v>159.36439200000001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80919.717833000002</v>
      </c>
      <c r="OM42">
        <v>0</v>
      </c>
      <c r="ON42">
        <v>0</v>
      </c>
      <c r="OO42">
        <v>1451.1478360000001</v>
      </c>
      <c r="OP42">
        <v>271224.273843</v>
      </c>
      <c r="OQ42">
        <v>885594.11173</v>
      </c>
    </row>
    <row r="43" spans="1:407" x14ac:dyDescent="0.2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330.27742699999999</v>
      </c>
      <c r="EY43">
        <v>179.89612299999999</v>
      </c>
      <c r="EZ43">
        <v>657.206682</v>
      </c>
      <c r="FA43">
        <v>1183.3670340000001</v>
      </c>
      <c r="FB43">
        <v>1012.843648</v>
      </c>
      <c r="FC43">
        <v>138.77945299999999</v>
      </c>
      <c r="FD43">
        <v>130.65641299999999</v>
      </c>
      <c r="FE43">
        <v>761.51145499999996</v>
      </c>
      <c r="FF43">
        <v>668.20189100000005</v>
      </c>
      <c r="FG43">
        <v>701.60091199999999</v>
      </c>
      <c r="FH43">
        <v>435.058739</v>
      </c>
      <c r="FI43">
        <v>150.06575000000001</v>
      </c>
      <c r="FJ43">
        <v>953.90631199999996</v>
      </c>
      <c r="FK43">
        <v>529.88367800000003</v>
      </c>
      <c r="FL43">
        <v>4260.1310329999997</v>
      </c>
      <c r="FM43">
        <v>34958.201115999997</v>
      </c>
      <c r="FN43">
        <v>7715.2314900000001</v>
      </c>
      <c r="FO43">
        <v>10138.964586</v>
      </c>
      <c r="FP43">
        <v>519.26610500000004</v>
      </c>
      <c r="FQ43">
        <v>514.01726099999996</v>
      </c>
      <c r="FR43">
        <v>254.5438</v>
      </c>
      <c r="FS43">
        <v>450.28852699999999</v>
      </c>
      <c r="FT43">
        <v>78.547792000000001</v>
      </c>
      <c r="FU43">
        <v>172.66063399999999</v>
      </c>
      <c r="FV43">
        <v>1730.1317309999999</v>
      </c>
      <c r="FW43">
        <v>1568.697005</v>
      </c>
      <c r="FX43">
        <v>2786.655409</v>
      </c>
      <c r="FY43">
        <v>1215.9972700000001</v>
      </c>
      <c r="FZ43">
        <v>567.42128600000001</v>
      </c>
      <c r="GA43">
        <v>2765.6750339999999</v>
      </c>
      <c r="GB43">
        <v>3102.7723120000001</v>
      </c>
      <c r="GC43">
        <v>2051.7306239999998</v>
      </c>
      <c r="GD43">
        <v>6678.7496890000002</v>
      </c>
      <c r="GE43">
        <v>671.79570100000001</v>
      </c>
      <c r="GF43">
        <v>10588.30356</v>
      </c>
      <c r="GG43">
        <v>8294.1566679999996</v>
      </c>
      <c r="GH43">
        <v>8862.8468720000001</v>
      </c>
      <c r="GI43">
        <v>5535.8437329999997</v>
      </c>
      <c r="GJ43">
        <v>15113.911065</v>
      </c>
      <c r="GK43">
        <v>12979.621159</v>
      </c>
      <c r="GL43">
        <v>11073.473593000001</v>
      </c>
      <c r="GM43">
        <v>142001.03271299999</v>
      </c>
      <c r="GN43">
        <v>38345.520027999999</v>
      </c>
      <c r="GO43">
        <v>23109.397692999999</v>
      </c>
      <c r="GP43">
        <v>5475.9031850000001</v>
      </c>
      <c r="GQ43">
        <v>4228.6287270000003</v>
      </c>
      <c r="GR43">
        <v>1312.5857289999999</v>
      </c>
      <c r="GS43">
        <v>1677.9407120000001</v>
      </c>
      <c r="GT43">
        <v>335.62805400000002</v>
      </c>
      <c r="GU43">
        <v>532.25757899999996</v>
      </c>
      <c r="GV43">
        <v>1039.8704720000001</v>
      </c>
      <c r="GW43">
        <v>29.384944999999998</v>
      </c>
      <c r="GX43">
        <v>577.97679800000003</v>
      </c>
      <c r="GY43">
        <v>107.482933</v>
      </c>
      <c r="GZ43">
        <v>68.294612000000001</v>
      </c>
      <c r="HA43">
        <v>262.69349499999998</v>
      </c>
      <c r="HB43">
        <v>199.536393</v>
      </c>
      <c r="HC43">
        <v>998.67799600000001</v>
      </c>
      <c r="HD43">
        <v>1519.652906</v>
      </c>
      <c r="HE43">
        <v>66883.632725999996</v>
      </c>
      <c r="HF43">
        <v>2842.1771469999999</v>
      </c>
      <c r="HG43">
        <v>404.51287600000001</v>
      </c>
      <c r="HH43">
        <v>2700.7798750000002</v>
      </c>
      <c r="HI43">
        <v>1323.168091</v>
      </c>
      <c r="HJ43">
        <v>1389.163339</v>
      </c>
      <c r="HK43">
        <v>4492.8567300000004</v>
      </c>
      <c r="HL43">
        <v>945.63069700000005</v>
      </c>
      <c r="HM43">
        <v>281.28068000000002</v>
      </c>
      <c r="HN43">
        <v>160.08812699999999</v>
      </c>
      <c r="HO43">
        <v>410.83378900000002</v>
      </c>
      <c r="HP43">
        <v>40097.725718000002</v>
      </c>
      <c r="HQ43">
        <v>3731.752536</v>
      </c>
      <c r="HR43">
        <v>11823.268639</v>
      </c>
      <c r="HS43">
        <v>1491.992776</v>
      </c>
      <c r="HT43">
        <v>9816.8543489999993</v>
      </c>
      <c r="HU43">
        <v>789.36052900000004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111100.90666199999</v>
      </c>
      <c r="OM43">
        <v>0</v>
      </c>
      <c r="ON43">
        <v>0</v>
      </c>
      <c r="OO43">
        <v>1484.917516</v>
      </c>
      <c r="OP43">
        <v>717548.845722</v>
      </c>
      <c r="OQ43">
        <v>1364025.1040620001</v>
      </c>
    </row>
    <row r="44" spans="1:407" x14ac:dyDescent="0.2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144.73783800000001</v>
      </c>
      <c r="EY44">
        <v>143.51943499999999</v>
      </c>
      <c r="EZ44">
        <v>315.19415099999998</v>
      </c>
      <c r="FA44">
        <v>374.43336499999998</v>
      </c>
      <c r="FB44">
        <v>190.557286</v>
      </c>
      <c r="FC44">
        <v>86.715681000000004</v>
      </c>
      <c r="FD44">
        <v>53.600313</v>
      </c>
      <c r="FE44">
        <v>192.571415</v>
      </c>
      <c r="FF44">
        <v>180.61257800000001</v>
      </c>
      <c r="FG44">
        <v>142.18771599999999</v>
      </c>
      <c r="FH44">
        <v>146.90623199999999</v>
      </c>
      <c r="FI44">
        <v>80.601356999999993</v>
      </c>
      <c r="FJ44">
        <v>591.90659000000005</v>
      </c>
      <c r="FK44">
        <v>165.85303500000001</v>
      </c>
      <c r="FL44">
        <v>769.01432699999998</v>
      </c>
      <c r="FM44">
        <v>1776.2034860000001</v>
      </c>
      <c r="FN44">
        <v>376.458192</v>
      </c>
      <c r="FO44">
        <v>1428.029603</v>
      </c>
      <c r="FP44">
        <v>204.165559</v>
      </c>
      <c r="FQ44">
        <v>125.961501</v>
      </c>
      <c r="FR44">
        <v>69.964999000000006</v>
      </c>
      <c r="FS44">
        <v>388.434099</v>
      </c>
      <c r="FT44">
        <v>29.379102</v>
      </c>
      <c r="FU44">
        <v>79.912357</v>
      </c>
      <c r="FV44">
        <v>1670.25173</v>
      </c>
      <c r="FW44">
        <v>1123.4080879999999</v>
      </c>
      <c r="FX44">
        <v>332.07552399999997</v>
      </c>
      <c r="FY44">
        <v>285.33893799999998</v>
      </c>
      <c r="FZ44">
        <v>195.21719999999999</v>
      </c>
      <c r="GA44">
        <v>892.44769699999995</v>
      </c>
      <c r="GB44">
        <v>593.65239599999995</v>
      </c>
      <c r="GC44">
        <v>207.57565199999999</v>
      </c>
      <c r="GD44">
        <v>662.23075200000005</v>
      </c>
      <c r="GE44">
        <v>237.03498300000001</v>
      </c>
      <c r="GF44">
        <v>1206.0261800000001</v>
      </c>
      <c r="GG44">
        <v>1453.334944</v>
      </c>
      <c r="GH44">
        <v>920.11082999999996</v>
      </c>
      <c r="GI44">
        <v>1316.938285</v>
      </c>
      <c r="GJ44">
        <v>2769.068029</v>
      </c>
      <c r="GK44">
        <v>1598.954199</v>
      </c>
      <c r="GL44">
        <v>4364.0759170000001</v>
      </c>
      <c r="GM44">
        <v>26041.201894999998</v>
      </c>
      <c r="GN44">
        <v>392393.64905599999</v>
      </c>
      <c r="GO44">
        <v>6888.6687039999997</v>
      </c>
      <c r="GP44">
        <v>21578.690055999999</v>
      </c>
      <c r="GQ44">
        <v>359.56331899999998</v>
      </c>
      <c r="GR44">
        <v>54.610228999999997</v>
      </c>
      <c r="GS44">
        <v>104.321146</v>
      </c>
      <c r="GT44">
        <v>45.671368000000001</v>
      </c>
      <c r="GU44">
        <v>29.230744000000001</v>
      </c>
      <c r="GV44">
        <v>154.023685</v>
      </c>
      <c r="GW44">
        <v>12.528605000000001</v>
      </c>
      <c r="GX44">
        <v>95.880067999999994</v>
      </c>
      <c r="GY44">
        <v>7.3190530000000003</v>
      </c>
      <c r="GZ44">
        <v>7.5300570000000002</v>
      </c>
      <c r="HA44">
        <v>40.569392000000001</v>
      </c>
      <c r="HB44">
        <v>8.8007349999999995</v>
      </c>
      <c r="HC44">
        <v>140.37078199999999</v>
      </c>
      <c r="HD44">
        <v>2429.4481919999998</v>
      </c>
      <c r="HE44">
        <v>9392.8315050000001</v>
      </c>
      <c r="HF44">
        <v>56808.081158000001</v>
      </c>
      <c r="HG44">
        <v>660.43472099999997</v>
      </c>
      <c r="HH44">
        <v>18928.882469</v>
      </c>
      <c r="HI44">
        <v>302.757227</v>
      </c>
      <c r="HJ44">
        <v>675.53815599999996</v>
      </c>
      <c r="HK44">
        <v>5530.2586979999996</v>
      </c>
      <c r="HL44">
        <v>1555.1512070000001</v>
      </c>
      <c r="HM44">
        <v>1116.9071879999999</v>
      </c>
      <c r="HN44">
        <v>369.91680700000001</v>
      </c>
      <c r="HO44">
        <v>119.019813</v>
      </c>
      <c r="HP44">
        <v>18120.048877000001</v>
      </c>
      <c r="HQ44">
        <v>6343.4585870000001</v>
      </c>
      <c r="HR44">
        <v>4655.0470169999999</v>
      </c>
      <c r="HS44">
        <v>1287.1364269999999</v>
      </c>
      <c r="HT44">
        <v>5797.9500010000002</v>
      </c>
      <c r="HU44">
        <v>120.975296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474341.53866000002</v>
      </c>
      <c r="OM44">
        <v>0</v>
      </c>
      <c r="ON44">
        <v>0</v>
      </c>
      <c r="OO44">
        <v>23855.620142</v>
      </c>
      <c r="OP44">
        <v>416862.31584200001</v>
      </c>
      <c r="OQ44">
        <v>1525120.6084439999</v>
      </c>
    </row>
    <row r="45" spans="1:407" x14ac:dyDescent="0.2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14.562156999999999</v>
      </c>
      <c r="EY45">
        <v>39.101039999999998</v>
      </c>
      <c r="EZ45">
        <v>23.019660999999999</v>
      </c>
      <c r="FA45">
        <v>74.493972999999997</v>
      </c>
      <c r="FB45">
        <v>29.630102999999998</v>
      </c>
      <c r="FC45">
        <v>19.863033000000001</v>
      </c>
      <c r="FD45">
        <v>30.556642</v>
      </c>
      <c r="FE45">
        <v>48.837713999999998</v>
      </c>
      <c r="FF45">
        <v>21.379251</v>
      </c>
      <c r="FG45">
        <v>27.204946</v>
      </c>
      <c r="FH45">
        <v>14.057289000000001</v>
      </c>
      <c r="FI45">
        <v>7.4333830000000001</v>
      </c>
      <c r="FJ45">
        <v>141.42998</v>
      </c>
      <c r="FK45">
        <v>1326.054623</v>
      </c>
      <c r="FL45">
        <v>190.48732999999999</v>
      </c>
      <c r="FM45">
        <v>685.05930699999999</v>
      </c>
      <c r="FN45">
        <v>107.506243</v>
      </c>
      <c r="FO45">
        <v>659.61452299999996</v>
      </c>
      <c r="FP45">
        <v>41.736615</v>
      </c>
      <c r="FQ45">
        <v>18.925353000000001</v>
      </c>
      <c r="FR45">
        <v>37.840223999999999</v>
      </c>
      <c r="FS45">
        <v>35.741756000000002</v>
      </c>
      <c r="FT45">
        <v>8.8742999999999999</v>
      </c>
      <c r="FU45">
        <v>33.377116999999998</v>
      </c>
      <c r="FV45">
        <v>182.03742500000001</v>
      </c>
      <c r="FW45">
        <v>71.211758000000003</v>
      </c>
      <c r="FX45">
        <v>154.480166</v>
      </c>
      <c r="FY45">
        <v>72.277101999999999</v>
      </c>
      <c r="FZ45">
        <v>23.664019</v>
      </c>
      <c r="GA45">
        <v>70.738557999999998</v>
      </c>
      <c r="GB45">
        <v>108.095879</v>
      </c>
      <c r="GC45">
        <v>47.468017000000003</v>
      </c>
      <c r="GD45">
        <v>175.617593</v>
      </c>
      <c r="GE45">
        <v>13.258872999999999</v>
      </c>
      <c r="GF45">
        <v>84.463536000000005</v>
      </c>
      <c r="GG45">
        <v>223.924454</v>
      </c>
      <c r="GH45">
        <v>484.300387</v>
      </c>
      <c r="GI45">
        <v>316.29977000000002</v>
      </c>
      <c r="GJ45">
        <v>665.85575200000005</v>
      </c>
      <c r="GK45">
        <v>1891.2539999999999</v>
      </c>
      <c r="GL45">
        <v>2407.422462</v>
      </c>
      <c r="GM45">
        <v>7278.6200040000003</v>
      </c>
      <c r="GN45">
        <v>5806.5867120000003</v>
      </c>
      <c r="GO45">
        <v>118778.135274</v>
      </c>
      <c r="GP45">
        <v>2273.079283</v>
      </c>
      <c r="GQ45">
        <v>66.441367999999997</v>
      </c>
      <c r="GR45">
        <v>4.856681</v>
      </c>
      <c r="GS45">
        <v>29.132100999999999</v>
      </c>
      <c r="GT45">
        <v>5.3093389999999996</v>
      </c>
      <c r="GU45">
        <v>2.822695</v>
      </c>
      <c r="GV45">
        <v>30.807912000000002</v>
      </c>
      <c r="GW45">
        <v>3.0819570000000001</v>
      </c>
      <c r="GX45">
        <v>4.551418</v>
      </c>
      <c r="GY45">
        <v>2.1283349999999999</v>
      </c>
      <c r="GZ45">
        <v>1.2510790000000001</v>
      </c>
      <c r="HA45">
        <v>5.6531339999999997</v>
      </c>
      <c r="HB45">
        <v>0.67741899999999999</v>
      </c>
      <c r="HC45">
        <v>32.182575</v>
      </c>
      <c r="HD45">
        <v>114.776461</v>
      </c>
      <c r="HE45">
        <v>5173.2142039999999</v>
      </c>
      <c r="HF45">
        <v>2608.265249</v>
      </c>
      <c r="HG45">
        <v>485.97058099999998</v>
      </c>
      <c r="HH45">
        <v>9839.9622020000006</v>
      </c>
      <c r="HI45">
        <v>5088.9325920000001</v>
      </c>
      <c r="HJ45">
        <v>16569.783291</v>
      </c>
      <c r="HK45">
        <v>693.38559699999996</v>
      </c>
      <c r="HL45">
        <v>1256.686692</v>
      </c>
      <c r="HM45">
        <v>121.43264600000001</v>
      </c>
      <c r="HN45">
        <v>183.96201600000001</v>
      </c>
      <c r="HO45">
        <v>64.211072999999999</v>
      </c>
      <c r="HP45">
        <v>6106.281602</v>
      </c>
      <c r="HQ45">
        <v>1380.364583</v>
      </c>
      <c r="HR45">
        <v>20510.769498000001</v>
      </c>
      <c r="HS45">
        <v>141.017865</v>
      </c>
      <c r="HT45">
        <v>125.268744</v>
      </c>
      <c r="HU45">
        <v>38.188434999999998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71832.736395999993</v>
      </c>
      <c r="OM45">
        <v>0</v>
      </c>
      <c r="ON45">
        <v>0</v>
      </c>
      <c r="OO45">
        <v>8362.4343370000006</v>
      </c>
      <c r="OP45">
        <v>227422.51284000001</v>
      </c>
      <c r="OQ45">
        <v>523074.63050099998</v>
      </c>
    </row>
    <row r="46" spans="1:407" x14ac:dyDescent="0.2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86.152413999999993</v>
      </c>
      <c r="EY46">
        <v>368.92840200000001</v>
      </c>
      <c r="EZ46">
        <v>471.308491</v>
      </c>
      <c r="FA46">
        <v>224.60840099999999</v>
      </c>
      <c r="FB46">
        <v>92.871931000000004</v>
      </c>
      <c r="FC46">
        <v>36.054212999999997</v>
      </c>
      <c r="FD46">
        <v>28.307127000000001</v>
      </c>
      <c r="FE46">
        <v>92.483014999999995</v>
      </c>
      <c r="FF46">
        <v>48.086100999999999</v>
      </c>
      <c r="FG46">
        <v>69.111791999999994</v>
      </c>
      <c r="FH46">
        <v>113.055848</v>
      </c>
      <c r="FI46">
        <v>6.3280099999999999</v>
      </c>
      <c r="FJ46">
        <v>751.52342499999997</v>
      </c>
      <c r="FK46">
        <v>436.83845600000001</v>
      </c>
      <c r="FL46">
        <v>1718.5803020000001</v>
      </c>
      <c r="FM46">
        <v>2201.416561</v>
      </c>
      <c r="FN46">
        <v>478.01347900000002</v>
      </c>
      <c r="FO46">
        <v>1388.5117130000001</v>
      </c>
      <c r="FP46">
        <v>164.60207700000001</v>
      </c>
      <c r="FQ46">
        <v>146.93417299999999</v>
      </c>
      <c r="FR46">
        <v>86.565545</v>
      </c>
      <c r="FS46">
        <v>330.68921799999998</v>
      </c>
      <c r="FT46">
        <v>72.647870999999995</v>
      </c>
      <c r="FU46">
        <v>85.857747000000003</v>
      </c>
      <c r="FV46">
        <v>1432.625755</v>
      </c>
      <c r="FW46">
        <v>1074.5789279999999</v>
      </c>
      <c r="FX46">
        <v>484.82941899999997</v>
      </c>
      <c r="FY46">
        <v>2748.4301350000001</v>
      </c>
      <c r="FZ46">
        <v>516.98578999999995</v>
      </c>
      <c r="GA46">
        <v>1596.132402</v>
      </c>
      <c r="GB46">
        <v>1885.54447</v>
      </c>
      <c r="GC46">
        <v>63.143591999999998</v>
      </c>
      <c r="GD46">
        <v>3140.0191009999999</v>
      </c>
      <c r="GE46">
        <v>1733.6104949999999</v>
      </c>
      <c r="GF46">
        <v>1697.711634</v>
      </c>
      <c r="GG46">
        <v>1465.3634569999999</v>
      </c>
      <c r="GH46">
        <v>1392.2970640000001</v>
      </c>
      <c r="GI46">
        <v>2678.4285150000001</v>
      </c>
      <c r="GJ46">
        <v>1518.7167939999999</v>
      </c>
      <c r="GK46">
        <v>11570.470815000001</v>
      </c>
      <c r="GL46">
        <v>4130.5987789999999</v>
      </c>
      <c r="GM46">
        <v>3933.459574</v>
      </c>
      <c r="GN46">
        <v>5002.1384470000003</v>
      </c>
      <c r="GO46">
        <v>1637.691705</v>
      </c>
      <c r="GP46">
        <v>29340.297462999999</v>
      </c>
      <c r="GQ46">
        <v>206.192395</v>
      </c>
      <c r="GR46">
        <v>57.699862000000003</v>
      </c>
      <c r="GS46">
        <v>95.108344000000002</v>
      </c>
      <c r="GT46">
        <v>16.628574</v>
      </c>
      <c r="GU46">
        <v>35.232418000000003</v>
      </c>
      <c r="GV46">
        <v>43.466993000000002</v>
      </c>
      <c r="GW46">
        <v>2.3700899999999998</v>
      </c>
      <c r="GX46">
        <v>18.495996999999999</v>
      </c>
      <c r="GY46">
        <v>5.4297050000000002</v>
      </c>
      <c r="GZ46">
        <v>7.6118649999999999</v>
      </c>
      <c r="HA46">
        <v>15.964147000000001</v>
      </c>
      <c r="HB46">
        <v>5.8569269999999998</v>
      </c>
      <c r="HC46">
        <v>45.366146000000001</v>
      </c>
      <c r="HD46">
        <v>1132.2522799999999</v>
      </c>
      <c r="HE46">
        <v>24425.609240000002</v>
      </c>
      <c r="HF46">
        <v>24930.812559999998</v>
      </c>
      <c r="HG46">
        <v>15123.697768</v>
      </c>
      <c r="HH46">
        <v>1453.4406260000001</v>
      </c>
      <c r="HI46">
        <v>854.23717399999998</v>
      </c>
      <c r="HJ46">
        <v>483.04853600000001</v>
      </c>
      <c r="HK46">
        <v>3025.0147969999998</v>
      </c>
      <c r="HL46">
        <v>6416.6508599999997</v>
      </c>
      <c r="HM46">
        <v>2608.034365</v>
      </c>
      <c r="HN46">
        <v>886.07532500000002</v>
      </c>
      <c r="HO46">
        <v>1051.713724</v>
      </c>
      <c r="HP46">
        <v>12855.720316999999</v>
      </c>
      <c r="HQ46">
        <v>7655.3159390000001</v>
      </c>
      <c r="HR46">
        <v>8200.7030809999997</v>
      </c>
      <c r="HS46">
        <v>7879.6923909999996</v>
      </c>
      <c r="HT46">
        <v>30584.086168000002</v>
      </c>
      <c r="HU46">
        <v>554.12767099999996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193634.55994000001</v>
      </c>
      <c r="OM46">
        <v>0</v>
      </c>
      <c r="ON46">
        <v>0</v>
      </c>
      <c r="OO46">
        <v>8478.9841959999994</v>
      </c>
      <c r="OP46">
        <v>157651.68034799999</v>
      </c>
      <c r="OQ46">
        <v>598983.431415</v>
      </c>
    </row>
    <row r="47" spans="1:407" x14ac:dyDescent="0.2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1.9054359999999999</v>
      </c>
      <c r="EY47">
        <v>10.188254000000001</v>
      </c>
      <c r="EZ47">
        <v>16.123427</v>
      </c>
      <c r="FA47">
        <v>42.903519000000003</v>
      </c>
      <c r="FB47">
        <v>22.920527</v>
      </c>
      <c r="FC47">
        <v>5.711824</v>
      </c>
      <c r="FD47">
        <v>6.4266550000000002</v>
      </c>
      <c r="FE47">
        <v>27.103266999999999</v>
      </c>
      <c r="FF47">
        <v>17.324615999999999</v>
      </c>
      <c r="FG47">
        <v>19.696664999999999</v>
      </c>
      <c r="FH47">
        <v>25.410682999999999</v>
      </c>
      <c r="FI47">
        <v>12.739229999999999</v>
      </c>
      <c r="FJ47">
        <v>29.220085999999998</v>
      </c>
      <c r="FK47">
        <v>15.433823</v>
      </c>
      <c r="FL47">
        <v>51.287824999999998</v>
      </c>
      <c r="FM47">
        <v>29.500439</v>
      </c>
      <c r="FN47">
        <v>15.057983999999999</v>
      </c>
      <c r="FO47">
        <v>207.20217</v>
      </c>
      <c r="FP47">
        <v>28.105723999999999</v>
      </c>
      <c r="FQ47">
        <v>59.473855</v>
      </c>
      <c r="FR47">
        <v>19.174237999999999</v>
      </c>
      <c r="FS47">
        <v>75.080844999999997</v>
      </c>
      <c r="FT47">
        <v>2.75502</v>
      </c>
      <c r="FU47">
        <v>10.188787</v>
      </c>
      <c r="FV47">
        <v>164.448589</v>
      </c>
      <c r="FW47">
        <v>102.301602</v>
      </c>
      <c r="FX47">
        <v>79.411474999999996</v>
      </c>
      <c r="FY47">
        <v>34.119695</v>
      </c>
      <c r="FZ47">
        <v>19.217825000000001</v>
      </c>
      <c r="GA47">
        <v>113.127627</v>
      </c>
      <c r="GB47">
        <v>433.43089800000001</v>
      </c>
      <c r="GC47">
        <v>443.29212200000001</v>
      </c>
      <c r="GD47">
        <v>838.33588999999995</v>
      </c>
      <c r="GE47">
        <v>65.953147999999999</v>
      </c>
      <c r="GF47">
        <v>170.627059</v>
      </c>
      <c r="GG47">
        <v>328.705805</v>
      </c>
      <c r="GH47">
        <v>670.98448099999996</v>
      </c>
      <c r="GI47">
        <v>514.73165400000005</v>
      </c>
      <c r="GJ47">
        <v>190.85021800000001</v>
      </c>
      <c r="GK47">
        <v>265.31163500000002</v>
      </c>
      <c r="GL47">
        <v>93.096924999999999</v>
      </c>
      <c r="GM47">
        <v>90.877408000000003</v>
      </c>
      <c r="GN47">
        <v>159.75653</v>
      </c>
      <c r="GO47">
        <v>47.070013000000003</v>
      </c>
      <c r="GP47">
        <v>44.168920999999997</v>
      </c>
      <c r="GQ47">
        <v>579.87620600000002</v>
      </c>
      <c r="GR47">
        <v>92.934081000000006</v>
      </c>
      <c r="GS47">
        <v>362.13480399999997</v>
      </c>
      <c r="GT47">
        <v>303.78535299999999</v>
      </c>
      <c r="GU47">
        <v>45.434032000000002</v>
      </c>
      <c r="GV47">
        <v>283.71020900000002</v>
      </c>
      <c r="GW47">
        <v>9.3005449999999996</v>
      </c>
      <c r="GX47">
        <v>47.649565000000003</v>
      </c>
      <c r="GY47">
        <v>45.528449999999999</v>
      </c>
      <c r="GZ47">
        <v>6.0531920000000001</v>
      </c>
      <c r="HA47">
        <v>63.722009999999997</v>
      </c>
      <c r="HB47">
        <v>28.181581000000001</v>
      </c>
      <c r="HC47">
        <v>45.760305000000002</v>
      </c>
      <c r="HD47">
        <v>1095.985482</v>
      </c>
      <c r="HE47">
        <v>141.48839100000001</v>
      </c>
      <c r="HF47">
        <v>1019.989714</v>
      </c>
      <c r="HG47">
        <v>440.36396300000001</v>
      </c>
      <c r="HH47">
        <v>324.49811299999999</v>
      </c>
      <c r="HI47">
        <v>26.536052000000002</v>
      </c>
      <c r="HJ47">
        <v>39.394891999999999</v>
      </c>
      <c r="HK47">
        <v>279.53923700000001</v>
      </c>
      <c r="HL47">
        <v>224.57698199999999</v>
      </c>
      <c r="HM47">
        <v>147.047584</v>
      </c>
      <c r="HN47">
        <v>27.527768999999999</v>
      </c>
      <c r="HO47">
        <v>330.38192400000003</v>
      </c>
      <c r="HP47">
        <v>357.385604</v>
      </c>
      <c r="HQ47">
        <v>292.17928000000001</v>
      </c>
      <c r="HR47">
        <v>430.31028900000001</v>
      </c>
      <c r="HS47">
        <v>375.99492600000002</v>
      </c>
      <c r="HT47">
        <v>413.63887499999998</v>
      </c>
      <c r="HU47">
        <v>0.69204399999999999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4069.2051430000001</v>
      </c>
      <c r="OM47">
        <v>0</v>
      </c>
      <c r="ON47">
        <v>0</v>
      </c>
      <c r="OO47">
        <v>0</v>
      </c>
      <c r="OP47">
        <v>0</v>
      </c>
      <c r="OQ47">
        <v>17571.561012999999</v>
      </c>
    </row>
    <row r="48" spans="1:407" x14ac:dyDescent="0.2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0.64919000000000004</v>
      </c>
      <c r="EY48">
        <v>3.9807320000000002</v>
      </c>
      <c r="EZ48">
        <v>6.0206819999999999</v>
      </c>
      <c r="FA48">
        <v>15.894595000000001</v>
      </c>
      <c r="FB48">
        <v>5.7084099999999998</v>
      </c>
      <c r="FC48">
        <v>1.757841</v>
      </c>
      <c r="FD48">
        <v>2.264195</v>
      </c>
      <c r="FE48">
        <v>9.5177399999999999</v>
      </c>
      <c r="FF48">
        <v>7.4890829999999999</v>
      </c>
      <c r="FG48">
        <v>7.6511459999999998</v>
      </c>
      <c r="FH48">
        <v>11.41808</v>
      </c>
      <c r="FI48">
        <v>4.1233919999999999</v>
      </c>
      <c r="FJ48">
        <v>10.750966</v>
      </c>
      <c r="FK48">
        <v>6.6474060000000001</v>
      </c>
      <c r="FL48">
        <v>20.014122</v>
      </c>
      <c r="FM48">
        <v>14.817396</v>
      </c>
      <c r="FN48">
        <v>5.7892799999999998</v>
      </c>
      <c r="FO48">
        <v>78.651369000000003</v>
      </c>
      <c r="FP48">
        <v>11.34789</v>
      </c>
      <c r="FQ48">
        <v>20.874656000000002</v>
      </c>
      <c r="FR48">
        <v>6.8341779999999996</v>
      </c>
      <c r="FS48">
        <v>29.293582000000001</v>
      </c>
      <c r="FT48">
        <v>1.6207830000000001</v>
      </c>
      <c r="FU48">
        <v>3.7737970000000001</v>
      </c>
      <c r="FV48">
        <v>75.352224000000007</v>
      </c>
      <c r="FW48">
        <v>48.111100999999998</v>
      </c>
      <c r="FX48">
        <v>34.894705999999999</v>
      </c>
      <c r="FY48">
        <v>13.254694000000001</v>
      </c>
      <c r="FZ48">
        <v>8.1748989999999999</v>
      </c>
      <c r="GA48">
        <v>43.339927000000003</v>
      </c>
      <c r="GB48">
        <v>219.599942</v>
      </c>
      <c r="GC48">
        <v>172.77660399999999</v>
      </c>
      <c r="GD48">
        <v>377.55651899999998</v>
      </c>
      <c r="GE48">
        <v>37.361027</v>
      </c>
      <c r="GF48">
        <v>73.157420999999999</v>
      </c>
      <c r="GG48">
        <v>139.15049200000001</v>
      </c>
      <c r="GH48">
        <v>403.72531099999998</v>
      </c>
      <c r="GI48">
        <v>234.95406700000001</v>
      </c>
      <c r="GJ48">
        <v>92.444548999999995</v>
      </c>
      <c r="GK48">
        <v>110.65679</v>
      </c>
      <c r="GL48">
        <v>39.469240999999997</v>
      </c>
      <c r="GM48">
        <v>42.362276999999999</v>
      </c>
      <c r="GN48">
        <v>68.74597</v>
      </c>
      <c r="GO48">
        <v>21.388794000000001</v>
      </c>
      <c r="GP48">
        <v>14.884924</v>
      </c>
      <c r="GQ48">
        <v>256.31360999999998</v>
      </c>
      <c r="GR48">
        <v>48.39631</v>
      </c>
      <c r="GS48">
        <v>148.37394599999999</v>
      </c>
      <c r="GT48">
        <v>207.68154100000001</v>
      </c>
      <c r="GU48">
        <v>29.864073999999999</v>
      </c>
      <c r="GV48">
        <v>138.44966199999999</v>
      </c>
      <c r="GW48">
        <v>2.904496</v>
      </c>
      <c r="GX48">
        <v>39.378107999999997</v>
      </c>
      <c r="GY48">
        <v>19.471439</v>
      </c>
      <c r="GZ48">
        <v>3.3109060000000001</v>
      </c>
      <c r="HA48">
        <v>36.870497</v>
      </c>
      <c r="HB48">
        <v>27.07009</v>
      </c>
      <c r="HC48">
        <v>25.944143</v>
      </c>
      <c r="HD48">
        <v>539.38383199999998</v>
      </c>
      <c r="HE48">
        <v>78.268584000000004</v>
      </c>
      <c r="HF48">
        <v>475.93947100000003</v>
      </c>
      <c r="HG48">
        <v>227.27533099999999</v>
      </c>
      <c r="HH48">
        <v>166.677449</v>
      </c>
      <c r="HI48">
        <v>12.057</v>
      </c>
      <c r="HJ48">
        <v>14.492717000000001</v>
      </c>
      <c r="HK48">
        <v>115.08519699999999</v>
      </c>
      <c r="HL48">
        <v>100.48126600000001</v>
      </c>
      <c r="HM48">
        <v>92.807514999999995</v>
      </c>
      <c r="HN48">
        <v>11.606087</v>
      </c>
      <c r="HO48">
        <v>154.707762</v>
      </c>
      <c r="HP48">
        <v>172.20424199999999</v>
      </c>
      <c r="HQ48">
        <v>106.278875</v>
      </c>
      <c r="HR48">
        <v>246.59958399999999</v>
      </c>
      <c r="HS48">
        <v>215.61534900000001</v>
      </c>
      <c r="HT48">
        <v>239.25841600000001</v>
      </c>
      <c r="HU48">
        <v>0.24012700000000001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1702.9751309999999</v>
      </c>
      <c r="OM48">
        <v>0</v>
      </c>
      <c r="ON48">
        <v>0</v>
      </c>
      <c r="OO48">
        <v>0</v>
      </c>
      <c r="OP48">
        <v>0</v>
      </c>
      <c r="OQ48">
        <v>8214.2347489999993</v>
      </c>
    </row>
    <row r="49" spans="1:407" x14ac:dyDescent="0.2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1.1253519999999999</v>
      </c>
      <c r="EY49">
        <v>5.3189339999999996</v>
      </c>
      <c r="EZ49">
        <v>8.5174719999999997</v>
      </c>
      <c r="FA49">
        <v>21.972923999999999</v>
      </c>
      <c r="FB49">
        <v>15.179695000000001</v>
      </c>
      <c r="FC49">
        <v>2.4050340000000001</v>
      </c>
      <c r="FD49">
        <v>4.2074350000000003</v>
      </c>
      <c r="FE49">
        <v>14.669219</v>
      </c>
      <c r="FF49">
        <v>11.380539000000001</v>
      </c>
      <c r="FG49">
        <v>8.9325240000000008</v>
      </c>
      <c r="FH49">
        <v>13.440773</v>
      </c>
      <c r="FI49">
        <v>7.1800540000000002</v>
      </c>
      <c r="FJ49">
        <v>14.375284000000001</v>
      </c>
      <c r="FK49">
        <v>7.612838</v>
      </c>
      <c r="FL49">
        <v>28.343959999999999</v>
      </c>
      <c r="FM49">
        <v>17.171527999999999</v>
      </c>
      <c r="FN49">
        <v>10.088979</v>
      </c>
      <c r="FO49">
        <v>115.895438</v>
      </c>
      <c r="FP49">
        <v>13.691452</v>
      </c>
      <c r="FQ49">
        <v>29.454167000000002</v>
      </c>
      <c r="FR49">
        <v>10.727506</v>
      </c>
      <c r="FS49">
        <v>36.502662000000001</v>
      </c>
      <c r="FT49">
        <v>1.355934</v>
      </c>
      <c r="FU49">
        <v>5.5963149999999997</v>
      </c>
      <c r="FV49">
        <v>79.152737999999999</v>
      </c>
      <c r="FW49">
        <v>49.453851999999998</v>
      </c>
      <c r="FX49">
        <v>39.208469000000001</v>
      </c>
      <c r="FY49">
        <v>19.312622999999999</v>
      </c>
      <c r="FZ49">
        <v>10.611373</v>
      </c>
      <c r="GA49">
        <v>48.242902000000001</v>
      </c>
      <c r="GB49">
        <v>173.753567</v>
      </c>
      <c r="GC49">
        <v>236.909459</v>
      </c>
      <c r="GD49">
        <v>375.14798400000001</v>
      </c>
      <c r="GE49">
        <v>27.699103000000001</v>
      </c>
      <c r="GF49">
        <v>79.854965000000007</v>
      </c>
      <c r="GG49">
        <v>166.730141</v>
      </c>
      <c r="GH49">
        <v>299.39279800000003</v>
      </c>
      <c r="GI49">
        <v>395.19420300000002</v>
      </c>
      <c r="GJ49">
        <v>88.551912000000002</v>
      </c>
      <c r="GK49">
        <v>126.553799</v>
      </c>
      <c r="GL49">
        <v>44.815047999999997</v>
      </c>
      <c r="GM49">
        <v>43.543945999999998</v>
      </c>
      <c r="GN49">
        <v>72.487876999999997</v>
      </c>
      <c r="GO49">
        <v>22.593520000000002</v>
      </c>
      <c r="GP49">
        <v>21.547560000000001</v>
      </c>
      <c r="GQ49">
        <v>312.95205299999998</v>
      </c>
      <c r="GR49">
        <v>41.837204</v>
      </c>
      <c r="GS49">
        <v>177.74742800000001</v>
      </c>
      <c r="GT49">
        <v>124.34467100000001</v>
      </c>
      <c r="GU49">
        <v>19.624472999999998</v>
      </c>
      <c r="GV49">
        <v>147.07027299999999</v>
      </c>
      <c r="GW49">
        <v>3.9199329999999999</v>
      </c>
      <c r="GX49">
        <v>16.753299999999999</v>
      </c>
      <c r="GY49">
        <v>23.694862000000001</v>
      </c>
      <c r="GZ49">
        <v>3.4188420000000002</v>
      </c>
      <c r="HA49">
        <v>30.029755999999999</v>
      </c>
      <c r="HB49">
        <v>9.9958010000000002</v>
      </c>
      <c r="HC49">
        <v>21.240252000000002</v>
      </c>
      <c r="HD49">
        <v>506.78419500000001</v>
      </c>
      <c r="HE49">
        <v>62.606397999999999</v>
      </c>
      <c r="HF49">
        <v>552.145171</v>
      </c>
      <c r="HG49">
        <v>213.153741</v>
      </c>
      <c r="HH49">
        <v>144.18456699999999</v>
      </c>
      <c r="HI49">
        <v>14.142538</v>
      </c>
      <c r="HJ49">
        <v>21.605993000000002</v>
      </c>
      <c r="HK49">
        <v>147.06577300000001</v>
      </c>
      <c r="HL49">
        <v>105.69849499999999</v>
      </c>
      <c r="HM49">
        <v>69.079031999999998</v>
      </c>
      <c r="HN49">
        <v>11.711015</v>
      </c>
      <c r="HO49">
        <v>148.229344</v>
      </c>
      <c r="HP49">
        <v>158.32477299999999</v>
      </c>
      <c r="HQ49">
        <v>143.24206899999999</v>
      </c>
      <c r="HR49">
        <v>226.64410599999999</v>
      </c>
      <c r="HS49">
        <v>190.07513</v>
      </c>
      <c r="HT49">
        <v>218.161956</v>
      </c>
      <c r="HU49">
        <v>0.38433400000000001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1997.0797219999999</v>
      </c>
      <c r="OM49">
        <v>0</v>
      </c>
      <c r="ON49">
        <v>0</v>
      </c>
      <c r="OO49">
        <v>0</v>
      </c>
      <c r="OP49">
        <v>0</v>
      </c>
      <c r="OQ49">
        <v>8688.8510580000002</v>
      </c>
    </row>
    <row r="50" spans="1:407" x14ac:dyDescent="0.2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0.86066699999999996</v>
      </c>
      <c r="EY50">
        <v>4.3007379999999999</v>
      </c>
      <c r="EZ50">
        <v>5.6014099999999996</v>
      </c>
      <c r="FA50">
        <v>14.649706</v>
      </c>
      <c r="FB50">
        <v>4.3077290000000001</v>
      </c>
      <c r="FC50">
        <v>1.211098</v>
      </c>
      <c r="FD50">
        <v>2.7393770000000002</v>
      </c>
      <c r="FE50">
        <v>6.646255</v>
      </c>
      <c r="FF50">
        <v>4.7787410000000001</v>
      </c>
      <c r="FG50">
        <v>4.4393219999999998</v>
      </c>
      <c r="FH50">
        <v>7.9744349999999997</v>
      </c>
      <c r="FI50">
        <v>4.3290459999999999</v>
      </c>
      <c r="FJ50">
        <v>8.2567430000000002</v>
      </c>
      <c r="FK50">
        <v>4.654077</v>
      </c>
      <c r="FL50">
        <v>10.532665</v>
      </c>
      <c r="FM50">
        <v>10.646379</v>
      </c>
      <c r="FN50">
        <v>4.7147309999999996</v>
      </c>
      <c r="FO50">
        <v>41.077976</v>
      </c>
      <c r="FP50">
        <v>6.688822</v>
      </c>
      <c r="FQ50">
        <v>11.251579</v>
      </c>
      <c r="FR50">
        <v>4.5860000000000003</v>
      </c>
      <c r="FS50">
        <v>28.615134999999999</v>
      </c>
      <c r="FT50">
        <v>0.89790999999999999</v>
      </c>
      <c r="FU50">
        <v>2.5621239999999998</v>
      </c>
      <c r="FV50">
        <v>35.976289000000001</v>
      </c>
      <c r="FW50">
        <v>22.580148999999999</v>
      </c>
      <c r="FX50">
        <v>25.533595999999999</v>
      </c>
      <c r="FY50">
        <v>13.172805</v>
      </c>
      <c r="FZ50">
        <v>3.9153639999999998</v>
      </c>
      <c r="GA50">
        <v>34.577309</v>
      </c>
      <c r="GB50">
        <v>93.555856000000006</v>
      </c>
      <c r="GC50">
        <v>90.135596000000007</v>
      </c>
      <c r="GD50">
        <v>242.89192399999999</v>
      </c>
      <c r="GE50">
        <v>17.858070999999999</v>
      </c>
      <c r="GF50">
        <v>45.183225999999998</v>
      </c>
      <c r="GG50">
        <v>83.057817</v>
      </c>
      <c r="GH50">
        <v>121.811678</v>
      </c>
      <c r="GI50">
        <v>94.108304000000004</v>
      </c>
      <c r="GJ50">
        <v>35.505696999999998</v>
      </c>
      <c r="GK50">
        <v>56.176679999999998</v>
      </c>
      <c r="GL50">
        <v>18.618274</v>
      </c>
      <c r="GM50">
        <v>17.946349000000001</v>
      </c>
      <c r="GN50">
        <v>30.750557000000001</v>
      </c>
      <c r="GO50">
        <v>11.005457</v>
      </c>
      <c r="GP50">
        <v>10.773293000000001</v>
      </c>
      <c r="GQ50">
        <v>135.59141</v>
      </c>
      <c r="GR50">
        <v>19.668028</v>
      </c>
      <c r="GS50">
        <v>63.395632999999997</v>
      </c>
      <c r="GT50">
        <v>63.236454999999999</v>
      </c>
      <c r="GU50">
        <v>7.9044280000000002</v>
      </c>
      <c r="GV50">
        <v>50.602694</v>
      </c>
      <c r="GW50">
        <v>4.3407330000000002</v>
      </c>
      <c r="GX50">
        <v>7.423508</v>
      </c>
      <c r="GY50">
        <v>11.983628</v>
      </c>
      <c r="GZ50">
        <v>1.0915600000000001</v>
      </c>
      <c r="HA50">
        <v>12.516951000000001</v>
      </c>
      <c r="HB50">
        <v>2.6255500000000001</v>
      </c>
      <c r="HC50">
        <v>6.4995900000000004</v>
      </c>
      <c r="HD50">
        <v>296.98116299999998</v>
      </c>
      <c r="HE50">
        <v>28.878232000000001</v>
      </c>
      <c r="HF50">
        <v>186.26945499999999</v>
      </c>
      <c r="HG50">
        <v>82.254436999999996</v>
      </c>
      <c r="HH50">
        <v>60.842689999999997</v>
      </c>
      <c r="HI50">
        <v>6.3282179999999997</v>
      </c>
      <c r="HJ50">
        <v>8.1009530000000005</v>
      </c>
      <c r="HK50">
        <v>67.069168000000005</v>
      </c>
      <c r="HL50">
        <v>65.184267000000006</v>
      </c>
      <c r="HM50">
        <v>27.956389999999999</v>
      </c>
      <c r="HN50">
        <v>4.9570489999999996</v>
      </c>
      <c r="HO50">
        <v>86.134675000000001</v>
      </c>
      <c r="HP50">
        <v>98.018150000000006</v>
      </c>
      <c r="HQ50">
        <v>65.029816999999994</v>
      </c>
      <c r="HR50">
        <v>82.202382999999998</v>
      </c>
      <c r="HS50">
        <v>69.615223999999998</v>
      </c>
      <c r="HT50">
        <v>80.600781999999995</v>
      </c>
      <c r="HU50">
        <v>0.15196299999999999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876.70329000000004</v>
      </c>
      <c r="OM50">
        <v>0</v>
      </c>
      <c r="ON50">
        <v>0</v>
      </c>
      <c r="OO50">
        <v>0</v>
      </c>
      <c r="OP50">
        <v>0</v>
      </c>
      <c r="OQ50">
        <v>3881.6154320000001</v>
      </c>
    </row>
    <row r="51" spans="1:407" x14ac:dyDescent="0.2">
      <c r="A5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0.239649</v>
      </c>
      <c r="EY51">
        <v>2.3007460000000002</v>
      </c>
      <c r="EZ51">
        <v>2.0317159999999999</v>
      </c>
      <c r="FA51">
        <v>6.1846899999999998</v>
      </c>
      <c r="FB51">
        <v>3.5299309999999999</v>
      </c>
      <c r="FC51">
        <v>0.83904100000000004</v>
      </c>
      <c r="FD51">
        <v>1.0918220000000001</v>
      </c>
      <c r="FE51">
        <v>3.7602630000000001</v>
      </c>
      <c r="FF51">
        <v>2.1849419999999999</v>
      </c>
      <c r="FG51">
        <v>2.2916020000000001</v>
      </c>
      <c r="FH51">
        <v>3.3525040000000002</v>
      </c>
      <c r="FI51">
        <v>2.44136</v>
      </c>
      <c r="FJ51">
        <v>4.1840039999999998</v>
      </c>
      <c r="FK51">
        <v>2.9784120000000001</v>
      </c>
      <c r="FL51">
        <v>5.1330169999999997</v>
      </c>
      <c r="FM51">
        <v>3.4934289999999999</v>
      </c>
      <c r="FN51">
        <v>2.2991429999999999</v>
      </c>
      <c r="FO51">
        <v>25.720642000000002</v>
      </c>
      <c r="FP51">
        <v>4.2117149999999999</v>
      </c>
      <c r="FQ51">
        <v>7.0738209999999997</v>
      </c>
      <c r="FR51">
        <v>2.4032249999999999</v>
      </c>
      <c r="FS51">
        <v>8.8870439999999995</v>
      </c>
      <c r="FT51">
        <v>0.37861</v>
      </c>
      <c r="FU51">
        <v>1.769582</v>
      </c>
      <c r="FV51">
        <v>24.168505</v>
      </c>
      <c r="FW51">
        <v>14.143352999999999</v>
      </c>
      <c r="FX51">
        <v>12.020472</v>
      </c>
      <c r="FY51">
        <v>5.1812469999999999</v>
      </c>
      <c r="FZ51">
        <v>2.1550579999999999</v>
      </c>
      <c r="GA51">
        <v>13.376146</v>
      </c>
      <c r="GB51">
        <v>68.306051999999994</v>
      </c>
      <c r="GC51">
        <v>62.408678999999999</v>
      </c>
      <c r="GD51">
        <v>108.872522</v>
      </c>
      <c r="GE51">
        <v>8.5445189999999993</v>
      </c>
      <c r="GF51">
        <v>20.557475</v>
      </c>
      <c r="GG51">
        <v>44.185357000000003</v>
      </c>
      <c r="GH51">
        <v>79.42989</v>
      </c>
      <c r="GI51">
        <v>66.232630999999998</v>
      </c>
      <c r="GJ51">
        <v>23.044523000000002</v>
      </c>
      <c r="GK51">
        <v>32.218195000000001</v>
      </c>
      <c r="GL51">
        <v>10.880852000000001</v>
      </c>
      <c r="GM51">
        <v>11.28736</v>
      </c>
      <c r="GN51">
        <v>19.167036</v>
      </c>
      <c r="GO51">
        <v>5.8936640000000002</v>
      </c>
      <c r="GP51">
        <v>4.252186</v>
      </c>
      <c r="GQ51">
        <v>65.445621000000003</v>
      </c>
      <c r="GR51">
        <v>11.048083999999999</v>
      </c>
      <c r="GS51">
        <v>38.850436999999999</v>
      </c>
      <c r="GT51">
        <v>33.058304</v>
      </c>
      <c r="GU51">
        <v>5.7961419999999997</v>
      </c>
      <c r="GV51">
        <v>31.695568000000002</v>
      </c>
      <c r="GW51">
        <v>0.75020399999999998</v>
      </c>
      <c r="GX51">
        <v>4.5696729999999999</v>
      </c>
      <c r="GY51">
        <v>5.5957400000000002</v>
      </c>
      <c r="GZ51">
        <v>0.718615</v>
      </c>
      <c r="HA51">
        <v>7.2200309999999996</v>
      </c>
      <c r="HB51">
        <v>2.6271360000000001</v>
      </c>
      <c r="HC51">
        <v>4.9661989999999996</v>
      </c>
      <c r="HD51">
        <v>151.049069</v>
      </c>
      <c r="HE51">
        <v>16.635104999999999</v>
      </c>
      <c r="HF51">
        <v>124.980391</v>
      </c>
      <c r="HG51">
        <v>58.086162999999999</v>
      </c>
      <c r="HH51">
        <v>39.935568000000004</v>
      </c>
      <c r="HI51">
        <v>3.813806</v>
      </c>
      <c r="HJ51">
        <v>5.2062540000000004</v>
      </c>
      <c r="HK51">
        <v>35.252116000000001</v>
      </c>
      <c r="HL51">
        <v>27.271564000000001</v>
      </c>
      <c r="HM51">
        <v>18.763310000000001</v>
      </c>
      <c r="HN51">
        <v>3.3011349999999999</v>
      </c>
      <c r="HO51">
        <v>44.479056</v>
      </c>
      <c r="HP51">
        <v>47.722009999999997</v>
      </c>
      <c r="HQ51">
        <v>37.618780999999998</v>
      </c>
      <c r="HR51">
        <v>46.534436999999997</v>
      </c>
      <c r="HS51">
        <v>42.044848000000002</v>
      </c>
      <c r="HT51">
        <v>44.804228000000002</v>
      </c>
      <c r="HU51">
        <v>0.104117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506.76831700000002</v>
      </c>
      <c r="OM51">
        <v>0</v>
      </c>
      <c r="ON51">
        <v>0</v>
      </c>
      <c r="OO51">
        <v>0</v>
      </c>
      <c r="OP51">
        <v>0</v>
      </c>
      <c r="OQ51">
        <v>2201.8186569999998</v>
      </c>
    </row>
    <row r="52" spans="1:407" x14ac:dyDescent="0.2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0.99619599999999997</v>
      </c>
      <c r="EY52">
        <v>5.5491599999999996</v>
      </c>
      <c r="EZ52">
        <v>9.0582360000000008</v>
      </c>
      <c r="FA52">
        <v>25.949134000000001</v>
      </c>
      <c r="FB52">
        <v>5.4949729999999999</v>
      </c>
      <c r="FC52">
        <v>4.0873730000000004</v>
      </c>
      <c r="FD52">
        <v>4.4307699999999999</v>
      </c>
      <c r="FE52">
        <v>10.757466000000001</v>
      </c>
      <c r="FF52">
        <v>10.998861</v>
      </c>
      <c r="FG52">
        <v>13.590249</v>
      </c>
      <c r="FH52">
        <v>13.949014999999999</v>
      </c>
      <c r="FI52">
        <v>8.6138100000000009</v>
      </c>
      <c r="FJ52">
        <v>14.353721999999999</v>
      </c>
      <c r="FK52">
        <v>7.8759399999999999</v>
      </c>
      <c r="FL52">
        <v>24.311741000000001</v>
      </c>
      <c r="FM52">
        <v>14.857138000000001</v>
      </c>
      <c r="FN52">
        <v>9.1562809999999999</v>
      </c>
      <c r="FO52">
        <v>156.73903799999999</v>
      </c>
      <c r="FP52">
        <v>16.456446</v>
      </c>
      <c r="FQ52">
        <v>26.785817000000002</v>
      </c>
      <c r="FR52">
        <v>10.053876000000001</v>
      </c>
      <c r="FS52">
        <v>28.682086000000002</v>
      </c>
      <c r="FT52">
        <v>1.080659</v>
      </c>
      <c r="FU52">
        <v>4.7004060000000001</v>
      </c>
      <c r="FV52">
        <v>70.198232000000004</v>
      </c>
      <c r="FW52">
        <v>38.876213</v>
      </c>
      <c r="FX52">
        <v>38.149866000000003</v>
      </c>
      <c r="FY52">
        <v>16.403108</v>
      </c>
      <c r="FZ52">
        <v>9.7127879999999998</v>
      </c>
      <c r="GA52">
        <v>50.758457</v>
      </c>
      <c r="GB52">
        <v>216.10949199999999</v>
      </c>
      <c r="GC52">
        <v>150.76908299999999</v>
      </c>
      <c r="GD52">
        <v>353.775105</v>
      </c>
      <c r="GE52">
        <v>23.715980999999999</v>
      </c>
      <c r="GF52">
        <v>74.198064000000002</v>
      </c>
      <c r="GG52">
        <v>155.34812500000001</v>
      </c>
      <c r="GH52">
        <v>264.33278899999999</v>
      </c>
      <c r="GI52">
        <v>268.06869</v>
      </c>
      <c r="GJ52">
        <v>90.230267999999995</v>
      </c>
      <c r="GK52">
        <v>124.687405</v>
      </c>
      <c r="GL52">
        <v>38.076703999999999</v>
      </c>
      <c r="GM52">
        <v>37.849257999999999</v>
      </c>
      <c r="GN52">
        <v>71.493345000000005</v>
      </c>
      <c r="GO52">
        <v>24.767683000000002</v>
      </c>
      <c r="GP52">
        <v>30.758602</v>
      </c>
      <c r="GQ52">
        <v>221.37737000000001</v>
      </c>
      <c r="GR52">
        <v>35.865192</v>
      </c>
      <c r="GS52">
        <v>177.68971300000001</v>
      </c>
      <c r="GT52">
        <v>122.376943</v>
      </c>
      <c r="GU52">
        <v>14.496187000000001</v>
      </c>
      <c r="GV52">
        <v>104.048346</v>
      </c>
      <c r="GW52">
        <v>5.1770399999999999</v>
      </c>
      <c r="GX52">
        <v>12.097792</v>
      </c>
      <c r="GY52">
        <v>22.452853000000001</v>
      </c>
      <c r="GZ52">
        <v>2.1331180000000001</v>
      </c>
      <c r="HA52">
        <v>25.096606000000001</v>
      </c>
      <c r="HB52">
        <v>7.2853320000000004</v>
      </c>
      <c r="HC52">
        <v>12.848516999999999</v>
      </c>
      <c r="HD52">
        <v>594.97281099999998</v>
      </c>
      <c r="HE52">
        <v>59.670507000000001</v>
      </c>
      <c r="HF52">
        <v>451.26311900000002</v>
      </c>
      <c r="HG52">
        <v>187.199309</v>
      </c>
      <c r="HH52">
        <v>122.15804799999999</v>
      </c>
      <c r="HI52">
        <v>14.022081</v>
      </c>
      <c r="HJ52">
        <v>19.631053999999999</v>
      </c>
      <c r="HK52">
        <v>107.402681</v>
      </c>
      <c r="HL52">
        <v>102.935653</v>
      </c>
      <c r="HM52">
        <v>65.852154999999996</v>
      </c>
      <c r="HN52">
        <v>14.708563</v>
      </c>
      <c r="HO52">
        <v>145.06925699999999</v>
      </c>
      <c r="HP52">
        <v>138.428844</v>
      </c>
      <c r="HQ52">
        <v>155.485131</v>
      </c>
      <c r="HR52">
        <v>181.740126</v>
      </c>
      <c r="HS52">
        <v>168.24985599999999</v>
      </c>
      <c r="HT52">
        <v>182.52711600000001</v>
      </c>
      <c r="HU52">
        <v>0.25389499999999998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2439.2420870000001</v>
      </c>
      <c r="OM52">
        <v>0</v>
      </c>
      <c r="ON52">
        <v>0</v>
      </c>
      <c r="OO52">
        <v>0</v>
      </c>
      <c r="OP52">
        <v>0</v>
      </c>
      <c r="OQ52">
        <v>8490.5649510000003</v>
      </c>
    </row>
    <row r="53" spans="1:407" x14ac:dyDescent="0.2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0.13866100000000001</v>
      </c>
      <c r="EY53">
        <v>0.38145099999999998</v>
      </c>
      <c r="EZ53">
        <v>0.48187000000000002</v>
      </c>
      <c r="FA53">
        <v>1.8038019999999999</v>
      </c>
      <c r="FB53">
        <v>0.34195799999999998</v>
      </c>
      <c r="FC53">
        <v>0.17543500000000001</v>
      </c>
      <c r="FD53">
        <v>0.44620900000000002</v>
      </c>
      <c r="FE53">
        <v>0.731985</v>
      </c>
      <c r="FF53">
        <v>0.81459999999999999</v>
      </c>
      <c r="FG53">
        <v>0.60367999999999999</v>
      </c>
      <c r="FH53">
        <v>1.3115220000000001</v>
      </c>
      <c r="FI53">
        <v>0.65816600000000003</v>
      </c>
      <c r="FJ53">
        <v>1.934693</v>
      </c>
      <c r="FK53">
        <v>0.65245799999999998</v>
      </c>
      <c r="FL53">
        <v>1.4326540000000001</v>
      </c>
      <c r="FM53">
        <v>2.181028</v>
      </c>
      <c r="FN53">
        <v>1.1983649999999999</v>
      </c>
      <c r="FO53">
        <v>7.6508620000000001</v>
      </c>
      <c r="FP53">
        <v>1.1413150000000001</v>
      </c>
      <c r="FQ53">
        <v>1.116798</v>
      </c>
      <c r="FR53">
        <v>0.52042100000000002</v>
      </c>
      <c r="FS53">
        <v>2.3959429999999999</v>
      </c>
      <c r="FT53">
        <v>0.146595</v>
      </c>
      <c r="FU53">
        <v>0.68232300000000001</v>
      </c>
      <c r="FV53">
        <v>4.6751569999999996</v>
      </c>
      <c r="FW53">
        <v>2.6037699999999999</v>
      </c>
      <c r="FX53">
        <v>5.4127340000000004</v>
      </c>
      <c r="FY53">
        <v>3.0000330000000002</v>
      </c>
      <c r="FZ53">
        <v>0.459785</v>
      </c>
      <c r="GA53">
        <v>9.1537269999999999</v>
      </c>
      <c r="GB53">
        <v>24.876882999999999</v>
      </c>
      <c r="GC53">
        <v>9.9459599999999995</v>
      </c>
      <c r="GD53">
        <v>26.209154999999999</v>
      </c>
      <c r="GE53">
        <v>1.6019300000000001</v>
      </c>
      <c r="GF53">
        <v>5.8569040000000001</v>
      </c>
      <c r="GG53">
        <v>12.907943</v>
      </c>
      <c r="GH53">
        <v>23.561482999999999</v>
      </c>
      <c r="GI53">
        <v>18.261811000000002</v>
      </c>
      <c r="GJ53">
        <v>6.0616700000000003</v>
      </c>
      <c r="GK53">
        <v>10.043756</v>
      </c>
      <c r="GL53">
        <v>2.69963</v>
      </c>
      <c r="GM53">
        <v>2.6736409999999999</v>
      </c>
      <c r="GN53">
        <v>4.2981360000000004</v>
      </c>
      <c r="GO53">
        <v>1.6996599999999999</v>
      </c>
      <c r="GP53">
        <v>1.9110469999999999</v>
      </c>
      <c r="GQ53">
        <v>39.066608000000002</v>
      </c>
      <c r="GR53">
        <v>2.0873900000000001</v>
      </c>
      <c r="GS53">
        <v>10.524509</v>
      </c>
      <c r="GT53">
        <v>19.830020999999999</v>
      </c>
      <c r="GU53">
        <v>1.079655</v>
      </c>
      <c r="GV53">
        <v>11.362033</v>
      </c>
      <c r="GW53">
        <v>0.68692699999999995</v>
      </c>
      <c r="GX53">
        <v>1.3160229999999999</v>
      </c>
      <c r="GY53">
        <v>2.5582129999999998</v>
      </c>
      <c r="GZ53">
        <v>0.120744</v>
      </c>
      <c r="HA53">
        <v>2.820354</v>
      </c>
      <c r="HB53">
        <v>0.37474299999999999</v>
      </c>
      <c r="HC53">
        <v>1.062778</v>
      </c>
      <c r="HD53">
        <v>61.121099000000001</v>
      </c>
      <c r="HE53">
        <v>7.4176200000000003</v>
      </c>
      <c r="HF53">
        <v>28.217202</v>
      </c>
      <c r="HG53">
        <v>11.085577000000001</v>
      </c>
      <c r="HH53">
        <v>11.805472</v>
      </c>
      <c r="HI53">
        <v>1.1820900000000001</v>
      </c>
      <c r="HJ53">
        <v>1.7326429999999999</v>
      </c>
      <c r="HK53">
        <v>12.128959999999999</v>
      </c>
      <c r="HL53">
        <v>20.180016999999999</v>
      </c>
      <c r="HM53">
        <v>5.0863069999999997</v>
      </c>
      <c r="HN53">
        <v>0.82187699999999997</v>
      </c>
      <c r="HO53">
        <v>34.840519999999998</v>
      </c>
      <c r="HP53">
        <v>38.489820999999999</v>
      </c>
      <c r="HQ53">
        <v>10.420819</v>
      </c>
      <c r="HR53">
        <v>11.394614000000001</v>
      </c>
      <c r="HS53">
        <v>9.9626079999999995</v>
      </c>
      <c r="HT53">
        <v>10.802823</v>
      </c>
      <c r="HU53">
        <v>2.7378E-2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128.88759200000001</v>
      </c>
      <c r="OM53">
        <v>0</v>
      </c>
      <c r="ON53">
        <v>0</v>
      </c>
      <c r="OO53">
        <v>0</v>
      </c>
      <c r="OP53">
        <v>0</v>
      </c>
      <c r="OQ53">
        <v>705.35264800000004</v>
      </c>
    </row>
    <row r="54" spans="1:407" x14ac:dyDescent="0.2">
      <c r="A54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0.27530500000000002</v>
      </c>
      <c r="EY54">
        <v>1.35294</v>
      </c>
      <c r="EZ54">
        <v>2.1558489999999999</v>
      </c>
      <c r="FA54">
        <v>6.7240260000000003</v>
      </c>
      <c r="FB54">
        <v>4.702693</v>
      </c>
      <c r="FC54">
        <v>0.69188899999999998</v>
      </c>
      <c r="FD54">
        <v>0.68358300000000005</v>
      </c>
      <c r="FE54">
        <v>4.5475110000000001</v>
      </c>
      <c r="FF54">
        <v>2.5252249999999998</v>
      </c>
      <c r="FG54">
        <v>3.1534559999999998</v>
      </c>
      <c r="FH54">
        <v>3.896833</v>
      </c>
      <c r="FI54">
        <v>1.5953599999999999</v>
      </c>
      <c r="FJ54">
        <v>4.9248799999999999</v>
      </c>
      <c r="FK54">
        <v>2.5665469999999999</v>
      </c>
      <c r="FL54">
        <v>7.4015750000000002</v>
      </c>
      <c r="FM54">
        <v>4.7668759999999999</v>
      </c>
      <c r="FN54">
        <v>2.1197620000000001</v>
      </c>
      <c r="FO54">
        <v>26.148737000000001</v>
      </c>
      <c r="FP54">
        <v>4.4023680000000001</v>
      </c>
      <c r="FQ54">
        <v>9.4718060000000008</v>
      </c>
      <c r="FR54">
        <v>2.627227</v>
      </c>
      <c r="FS54">
        <v>13.041335</v>
      </c>
      <c r="FT54">
        <v>0.38724599999999998</v>
      </c>
      <c r="FU54">
        <v>1.3482959999999999</v>
      </c>
      <c r="FV54">
        <v>27.868773000000001</v>
      </c>
      <c r="FW54">
        <v>16.736467000000001</v>
      </c>
      <c r="FX54">
        <v>11.539232999999999</v>
      </c>
      <c r="FY54">
        <v>4.2857770000000004</v>
      </c>
      <c r="FZ54">
        <v>2.9950950000000001</v>
      </c>
      <c r="GA54">
        <v>25.243731</v>
      </c>
      <c r="GB54">
        <v>103.60928199999999</v>
      </c>
      <c r="GC54">
        <v>86.899591999999998</v>
      </c>
      <c r="GD54">
        <v>150.71193700000001</v>
      </c>
      <c r="GE54">
        <v>10.949384999999999</v>
      </c>
      <c r="GF54">
        <v>27.720032</v>
      </c>
      <c r="GG54">
        <v>49.25423</v>
      </c>
      <c r="GH54">
        <v>123.10693000000001</v>
      </c>
      <c r="GI54">
        <v>88.061239999999998</v>
      </c>
      <c r="GJ54">
        <v>35.937171999999997</v>
      </c>
      <c r="GK54">
        <v>44.766305000000003</v>
      </c>
      <c r="GL54">
        <v>14.453614</v>
      </c>
      <c r="GM54">
        <v>15.232673</v>
      </c>
      <c r="GN54">
        <v>28.333762</v>
      </c>
      <c r="GO54">
        <v>8.6126989999999992</v>
      </c>
      <c r="GP54">
        <v>5.1329260000000003</v>
      </c>
      <c r="GQ54">
        <v>94.793351999999999</v>
      </c>
      <c r="GR54">
        <v>13.829274</v>
      </c>
      <c r="GS54">
        <v>55.319999000000003</v>
      </c>
      <c r="GT54">
        <v>51.185147000000001</v>
      </c>
      <c r="GU54">
        <v>8.1163019999999992</v>
      </c>
      <c r="GV54">
        <v>49.002980000000001</v>
      </c>
      <c r="GW54">
        <v>1.3813089999999999</v>
      </c>
      <c r="GX54">
        <v>8.7917649999999998</v>
      </c>
      <c r="GY54">
        <v>6.5050340000000002</v>
      </c>
      <c r="GZ54">
        <v>1.165956</v>
      </c>
      <c r="HA54">
        <v>10.848865</v>
      </c>
      <c r="HB54">
        <v>5.0533849999999996</v>
      </c>
      <c r="HC54">
        <v>8.4436900000000001</v>
      </c>
      <c r="HD54">
        <v>170.68166600000001</v>
      </c>
      <c r="HE54">
        <v>22.980422000000001</v>
      </c>
      <c r="HF54">
        <v>168.61633599999999</v>
      </c>
      <c r="HG54">
        <v>77.519807999999998</v>
      </c>
      <c r="HH54">
        <v>62.601792000000003</v>
      </c>
      <c r="HI54">
        <v>4.2134989999999997</v>
      </c>
      <c r="HJ54">
        <v>6.5097680000000002</v>
      </c>
      <c r="HK54">
        <v>50.655442000000001</v>
      </c>
      <c r="HL54">
        <v>39.333880999999998</v>
      </c>
      <c r="HM54">
        <v>25.055471000000001</v>
      </c>
      <c r="HN54">
        <v>5.2482709999999999</v>
      </c>
      <c r="HO54">
        <v>62.359372</v>
      </c>
      <c r="HP54">
        <v>67.046747999999994</v>
      </c>
      <c r="HQ54">
        <v>53.157111</v>
      </c>
      <c r="HR54">
        <v>72.959137999999996</v>
      </c>
      <c r="HS54">
        <v>62.469707999999997</v>
      </c>
      <c r="HT54">
        <v>68.597010999999995</v>
      </c>
      <c r="HU54">
        <v>0.14122899999999999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590.85258099999999</v>
      </c>
      <c r="OM54">
        <v>0</v>
      </c>
      <c r="ON54">
        <v>0</v>
      </c>
      <c r="OO54">
        <v>0</v>
      </c>
      <c r="OP54">
        <v>0</v>
      </c>
      <c r="OQ54">
        <v>2918.398494</v>
      </c>
    </row>
    <row r="55" spans="1:407" x14ac:dyDescent="0.2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0.47676000000000002</v>
      </c>
      <c r="EY55">
        <v>2.0456470000000002</v>
      </c>
      <c r="EZ55">
        <v>3.6194069999999998</v>
      </c>
      <c r="FA55">
        <v>8.3197369999999999</v>
      </c>
      <c r="FB55">
        <v>3.2678340000000001</v>
      </c>
      <c r="FC55">
        <v>0.84313800000000005</v>
      </c>
      <c r="FD55">
        <v>1.538486</v>
      </c>
      <c r="FE55">
        <v>4.1731790000000002</v>
      </c>
      <c r="FF55">
        <v>3.4508079999999999</v>
      </c>
      <c r="FG55">
        <v>3.7223570000000001</v>
      </c>
      <c r="FH55">
        <v>5.3555590000000004</v>
      </c>
      <c r="FI55">
        <v>2.1158779999999999</v>
      </c>
      <c r="FJ55">
        <v>4.6710050000000001</v>
      </c>
      <c r="FK55">
        <v>2.5510999999999999</v>
      </c>
      <c r="FL55">
        <v>8.3001129999999996</v>
      </c>
      <c r="FM55">
        <v>6.9384860000000002</v>
      </c>
      <c r="FN55">
        <v>3.4206050000000001</v>
      </c>
      <c r="FO55">
        <v>33.246971000000002</v>
      </c>
      <c r="FP55">
        <v>5.3261349999999998</v>
      </c>
      <c r="FQ55">
        <v>9.2133970000000005</v>
      </c>
      <c r="FR55">
        <v>3.1103749999999999</v>
      </c>
      <c r="FS55">
        <v>13.530564</v>
      </c>
      <c r="FT55">
        <v>0.53241700000000003</v>
      </c>
      <c r="FU55">
        <v>1.5272159999999999</v>
      </c>
      <c r="FV55">
        <v>25.463702999999999</v>
      </c>
      <c r="FW55">
        <v>15.132546</v>
      </c>
      <c r="FX55">
        <v>13.44286</v>
      </c>
      <c r="FY55">
        <v>6.0289210000000004</v>
      </c>
      <c r="FZ55">
        <v>3.1810100000000001</v>
      </c>
      <c r="GA55">
        <v>16.929217999999999</v>
      </c>
      <c r="GB55">
        <v>57.249738999999998</v>
      </c>
      <c r="GC55">
        <v>68.632568000000006</v>
      </c>
      <c r="GD55">
        <v>142.49964199999999</v>
      </c>
      <c r="GE55">
        <v>11.253328</v>
      </c>
      <c r="GF55">
        <v>27.826539</v>
      </c>
      <c r="GG55">
        <v>52.670088999999997</v>
      </c>
      <c r="GH55">
        <v>99.762457999999995</v>
      </c>
      <c r="GI55">
        <v>77.936165000000003</v>
      </c>
      <c r="GJ55">
        <v>27.744800000000001</v>
      </c>
      <c r="GK55">
        <v>42.249505999999997</v>
      </c>
      <c r="GL55">
        <v>13.878171</v>
      </c>
      <c r="GM55">
        <v>14.053262999999999</v>
      </c>
      <c r="GN55">
        <v>24.338449000000001</v>
      </c>
      <c r="GO55">
        <v>8.5545629999999999</v>
      </c>
      <c r="GP55">
        <v>7.2432220000000003</v>
      </c>
      <c r="GQ55">
        <v>90.980667999999994</v>
      </c>
      <c r="GR55">
        <v>15.311925</v>
      </c>
      <c r="GS55">
        <v>56.410989999999998</v>
      </c>
      <c r="GT55">
        <v>47.805638000000002</v>
      </c>
      <c r="GU55">
        <v>7.1625069999999997</v>
      </c>
      <c r="GV55">
        <v>41.959820000000001</v>
      </c>
      <c r="GW55">
        <v>1.755277</v>
      </c>
      <c r="GX55">
        <v>7.0729930000000003</v>
      </c>
      <c r="GY55">
        <v>8.0173050000000003</v>
      </c>
      <c r="GZ55">
        <v>0.90973499999999996</v>
      </c>
      <c r="HA55">
        <v>9.7336189999999991</v>
      </c>
      <c r="HB55">
        <v>4.2255969999999996</v>
      </c>
      <c r="HC55">
        <v>6.7870179999999998</v>
      </c>
      <c r="HD55">
        <v>191.649563</v>
      </c>
      <c r="HE55">
        <v>24.006405000000001</v>
      </c>
      <c r="HF55">
        <v>173.38631100000001</v>
      </c>
      <c r="HG55">
        <v>76.854052999999993</v>
      </c>
      <c r="HH55">
        <v>47.754536999999999</v>
      </c>
      <c r="HI55">
        <v>4.8870899999999997</v>
      </c>
      <c r="HJ55">
        <v>7.2689269999999997</v>
      </c>
      <c r="HK55">
        <v>45.448560999999998</v>
      </c>
      <c r="HL55">
        <v>38.109566999999998</v>
      </c>
      <c r="HM55">
        <v>27.217545999999999</v>
      </c>
      <c r="HN55">
        <v>4.1027399999999998</v>
      </c>
      <c r="HO55">
        <v>54.047882000000001</v>
      </c>
      <c r="HP55">
        <v>56.922469</v>
      </c>
      <c r="HQ55">
        <v>56.222205000000002</v>
      </c>
      <c r="HR55">
        <v>74.836663000000001</v>
      </c>
      <c r="HS55">
        <v>68.852446999999998</v>
      </c>
      <c r="HT55">
        <v>75.512488000000005</v>
      </c>
      <c r="HU55">
        <v>0.10412299999999999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781.321687</v>
      </c>
      <c r="OM55">
        <v>0</v>
      </c>
      <c r="ON55">
        <v>0</v>
      </c>
      <c r="OO55">
        <v>0</v>
      </c>
      <c r="OP55">
        <v>0</v>
      </c>
      <c r="OQ55">
        <v>2994.0062899999998</v>
      </c>
    </row>
    <row r="56" spans="1:407" x14ac:dyDescent="0.2">
      <c r="A56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9.8421999999999996E-2</v>
      </c>
      <c r="EY56">
        <v>0.43215100000000001</v>
      </c>
      <c r="EZ56">
        <v>0.67144400000000004</v>
      </c>
      <c r="FA56">
        <v>2.6240139999999998</v>
      </c>
      <c r="FB56">
        <v>0.40864299999999998</v>
      </c>
      <c r="FC56">
        <v>0.31451000000000001</v>
      </c>
      <c r="FD56">
        <v>0.46015699999999998</v>
      </c>
      <c r="FE56">
        <v>0.96675199999999994</v>
      </c>
      <c r="FF56">
        <v>1.0524629999999999</v>
      </c>
      <c r="FG56">
        <v>1.300406</v>
      </c>
      <c r="FH56">
        <v>1.2904990000000001</v>
      </c>
      <c r="FI56">
        <v>0.86075900000000005</v>
      </c>
      <c r="FJ56">
        <v>1.1622479999999999</v>
      </c>
      <c r="FK56">
        <v>0.96735400000000005</v>
      </c>
      <c r="FL56">
        <v>1.809696</v>
      </c>
      <c r="FM56">
        <v>1.4582459999999999</v>
      </c>
      <c r="FN56">
        <v>0.72773200000000005</v>
      </c>
      <c r="FO56">
        <v>13.675019000000001</v>
      </c>
      <c r="FP56">
        <v>1.4216850000000001</v>
      </c>
      <c r="FQ56">
        <v>2.038141</v>
      </c>
      <c r="FR56">
        <v>0.88326199999999999</v>
      </c>
      <c r="FS56">
        <v>2.723122</v>
      </c>
      <c r="FT56">
        <v>0.202184</v>
      </c>
      <c r="FU56">
        <v>0.360543</v>
      </c>
      <c r="FV56">
        <v>8.0461589999999994</v>
      </c>
      <c r="FW56">
        <v>4.6221399999999999</v>
      </c>
      <c r="FX56">
        <v>4.0836110000000003</v>
      </c>
      <c r="FY56">
        <v>1.6264730000000001</v>
      </c>
      <c r="FZ56">
        <v>1.0423739999999999</v>
      </c>
      <c r="GA56">
        <v>4.000343</v>
      </c>
      <c r="GB56">
        <v>16.218993000000001</v>
      </c>
      <c r="GC56">
        <v>13.514530000000001</v>
      </c>
      <c r="GD56">
        <v>39.446027999999998</v>
      </c>
      <c r="GE56">
        <v>3.4154979999999999</v>
      </c>
      <c r="GF56">
        <v>7.6638789999999997</v>
      </c>
      <c r="GG56">
        <v>17.318541</v>
      </c>
      <c r="GH56">
        <v>40.436537000000001</v>
      </c>
      <c r="GI56">
        <v>27.654789000000001</v>
      </c>
      <c r="GJ56">
        <v>10.973952000000001</v>
      </c>
      <c r="GK56">
        <v>12.916710999999999</v>
      </c>
      <c r="GL56">
        <v>3.8092609999999998</v>
      </c>
      <c r="GM56">
        <v>4.4497540000000004</v>
      </c>
      <c r="GN56">
        <v>7.0096170000000004</v>
      </c>
      <c r="GO56">
        <v>2.636409</v>
      </c>
      <c r="GP56">
        <v>3.7456179999999999</v>
      </c>
      <c r="GQ56">
        <v>28.424520000000001</v>
      </c>
      <c r="GR56">
        <v>4.3225210000000001</v>
      </c>
      <c r="GS56">
        <v>17.665516</v>
      </c>
      <c r="GT56">
        <v>21.663945999999999</v>
      </c>
      <c r="GU56">
        <v>2.6517650000000001</v>
      </c>
      <c r="GV56">
        <v>14.709984</v>
      </c>
      <c r="GW56">
        <v>0.39651700000000001</v>
      </c>
      <c r="GX56">
        <v>3.3715639999999998</v>
      </c>
      <c r="GY56">
        <v>2.2417609999999999</v>
      </c>
      <c r="GZ56">
        <v>0.40042</v>
      </c>
      <c r="HA56">
        <v>3.9100220000000001</v>
      </c>
      <c r="HB56">
        <v>2.3411520000000001</v>
      </c>
      <c r="HC56">
        <v>2.1205530000000001</v>
      </c>
      <c r="HD56">
        <v>69.189248000000006</v>
      </c>
      <c r="HE56">
        <v>8.073105</v>
      </c>
      <c r="HF56">
        <v>67.700995000000006</v>
      </c>
      <c r="HG56">
        <v>25.850871000000001</v>
      </c>
      <c r="HH56">
        <v>16.182051999999999</v>
      </c>
      <c r="HI56">
        <v>1.5767949999999999</v>
      </c>
      <c r="HJ56">
        <v>1.827321</v>
      </c>
      <c r="HK56">
        <v>16.303605999999998</v>
      </c>
      <c r="HL56">
        <v>11.562184</v>
      </c>
      <c r="HM56">
        <v>9.9354440000000004</v>
      </c>
      <c r="HN56">
        <v>1.5515829999999999</v>
      </c>
      <c r="HO56">
        <v>16.340484</v>
      </c>
      <c r="HP56">
        <v>17.561015999999999</v>
      </c>
      <c r="HQ56">
        <v>15.114132</v>
      </c>
      <c r="HR56">
        <v>25.609473999999999</v>
      </c>
      <c r="HS56">
        <v>22.319005000000001</v>
      </c>
      <c r="HT56">
        <v>24.955458</v>
      </c>
      <c r="HU56">
        <v>2.5805000000000002E-2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227.96744699999999</v>
      </c>
      <c r="OM56">
        <v>0</v>
      </c>
      <c r="ON56">
        <v>0</v>
      </c>
      <c r="OO56">
        <v>0</v>
      </c>
      <c r="OP56">
        <v>0</v>
      </c>
      <c r="OQ56">
        <v>956.40693499999998</v>
      </c>
    </row>
    <row r="57" spans="1:407" x14ac:dyDescent="0.2">
      <c r="A57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0.40041399999999999</v>
      </c>
      <c r="EY57">
        <v>2.343178</v>
      </c>
      <c r="EZ57">
        <v>2.7546529999999998</v>
      </c>
      <c r="FA57">
        <v>7.880744</v>
      </c>
      <c r="FB57">
        <v>2.6413039999999999</v>
      </c>
      <c r="FC57">
        <v>0.87578900000000004</v>
      </c>
      <c r="FD57">
        <v>1.56338</v>
      </c>
      <c r="FE57">
        <v>3.8869940000000001</v>
      </c>
      <c r="FF57">
        <v>3.054608</v>
      </c>
      <c r="FG57">
        <v>2.8834810000000002</v>
      </c>
      <c r="FH57">
        <v>4.529757</v>
      </c>
      <c r="FI57">
        <v>2.5899299999999998</v>
      </c>
      <c r="FJ57">
        <v>4.7529029999999999</v>
      </c>
      <c r="FK57">
        <v>2.6196009999999998</v>
      </c>
      <c r="FL57">
        <v>7.1112989999999998</v>
      </c>
      <c r="FM57">
        <v>5.8101849999999997</v>
      </c>
      <c r="FN57">
        <v>2.93329</v>
      </c>
      <c r="FO57">
        <v>29.655273999999999</v>
      </c>
      <c r="FP57">
        <v>4.706499</v>
      </c>
      <c r="FQ57">
        <v>7.5668540000000002</v>
      </c>
      <c r="FR57">
        <v>2.8740749999999999</v>
      </c>
      <c r="FS57">
        <v>12.708964999999999</v>
      </c>
      <c r="FT57">
        <v>0.49725000000000003</v>
      </c>
      <c r="FU57">
        <v>1.9660820000000001</v>
      </c>
      <c r="FV57">
        <v>24.121694999999999</v>
      </c>
      <c r="FW57">
        <v>14.954451000000001</v>
      </c>
      <c r="FX57">
        <v>18.784844</v>
      </c>
      <c r="FY57">
        <v>9.9988580000000002</v>
      </c>
      <c r="FZ57">
        <v>2.7130329999999998</v>
      </c>
      <c r="GA57">
        <v>18.497755999999999</v>
      </c>
      <c r="GB57">
        <v>66.381647999999998</v>
      </c>
      <c r="GC57">
        <v>55.639575999999998</v>
      </c>
      <c r="GD57">
        <v>124.755861</v>
      </c>
      <c r="GE57">
        <v>9.0714349999999992</v>
      </c>
      <c r="GF57">
        <v>25.746231999999999</v>
      </c>
      <c r="GG57">
        <v>56.438156999999997</v>
      </c>
      <c r="GH57">
        <v>99.176804000000004</v>
      </c>
      <c r="GI57">
        <v>75.166595000000001</v>
      </c>
      <c r="GJ57">
        <v>26.541366</v>
      </c>
      <c r="GK57">
        <v>38.823059000000001</v>
      </c>
      <c r="GL57">
        <v>13.013365</v>
      </c>
      <c r="GM57">
        <v>12.327083</v>
      </c>
      <c r="GN57">
        <v>21.406518999999999</v>
      </c>
      <c r="GO57">
        <v>6.8338950000000001</v>
      </c>
      <c r="GP57">
        <v>6.713006</v>
      </c>
      <c r="GQ57">
        <v>92.340817000000001</v>
      </c>
      <c r="GR57">
        <v>12.580594</v>
      </c>
      <c r="GS57">
        <v>49.921734999999998</v>
      </c>
      <c r="GT57">
        <v>55.260384999999999</v>
      </c>
      <c r="GU57">
        <v>5.8907999999999996</v>
      </c>
      <c r="GV57">
        <v>38.436804000000002</v>
      </c>
      <c r="GW57">
        <v>1.69276</v>
      </c>
      <c r="GX57">
        <v>6.0718569999999996</v>
      </c>
      <c r="GY57">
        <v>9.4671710000000004</v>
      </c>
      <c r="GZ57">
        <v>0.82925199999999999</v>
      </c>
      <c r="HA57">
        <v>9.6137390000000007</v>
      </c>
      <c r="HB57">
        <v>3.3506909999999999</v>
      </c>
      <c r="HC57">
        <v>5.4263050000000002</v>
      </c>
      <c r="HD57">
        <v>186.28469100000001</v>
      </c>
      <c r="HE57">
        <v>21.0806</v>
      </c>
      <c r="HF57">
        <v>144.27667400000001</v>
      </c>
      <c r="HG57">
        <v>60.812683999999997</v>
      </c>
      <c r="HH57">
        <v>42.759540000000001</v>
      </c>
      <c r="HI57">
        <v>4.3559219999999996</v>
      </c>
      <c r="HJ57">
        <v>5.733047</v>
      </c>
      <c r="HK57">
        <v>40.193908</v>
      </c>
      <c r="HL57">
        <v>36.112772</v>
      </c>
      <c r="HM57">
        <v>22.004116</v>
      </c>
      <c r="HN57">
        <v>3.4713270000000001</v>
      </c>
      <c r="HO57">
        <v>53.996378999999997</v>
      </c>
      <c r="HP57">
        <v>57.828510999999999</v>
      </c>
      <c r="HQ57">
        <v>41.818255999999998</v>
      </c>
      <c r="HR57">
        <v>58.922283</v>
      </c>
      <c r="HS57">
        <v>52.188549999999999</v>
      </c>
      <c r="HT57">
        <v>57.795814999999997</v>
      </c>
      <c r="HU57">
        <v>0.108386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601.164402</v>
      </c>
      <c r="OM57">
        <v>0</v>
      </c>
      <c r="ON57">
        <v>0</v>
      </c>
      <c r="OO57">
        <v>0</v>
      </c>
      <c r="OP57">
        <v>0</v>
      </c>
      <c r="OQ57">
        <v>2627.50252</v>
      </c>
    </row>
    <row r="58" spans="1:407" x14ac:dyDescent="0.2">
      <c r="A58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0.111189</v>
      </c>
      <c r="EY58">
        <v>1.245611</v>
      </c>
      <c r="EZ58">
        <v>0.99395900000000004</v>
      </c>
      <c r="FA58">
        <v>2.9716459999999998</v>
      </c>
      <c r="FB58">
        <v>1.7105459999999999</v>
      </c>
      <c r="FC58">
        <v>0.429481</v>
      </c>
      <c r="FD58">
        <v>0.590835</v>
      </c>
      <c r="FE58">
        <v>1.760024</v>
      </c>
      <c r="FF58">
        <v>1.0680400000000001</v>
      </c>
      <c r="FG58">
        <v>0.91046000000000005</v>
      </c>
      <c r="FH58">
        <v>1.556335</v>
      </c>
      <c r="FI58">
        <v>1.2564219999999999</v>
      </c>
      <c r="FJ58">
        <v>1.812146</v>
      </c>
      <c r="FK58">
        <v>1.05508</v>
      </c>
      <c r="FL58">
        <v>2.697578</v>
      </c>
      <c r="FM58">
        <v>1.420126</v>
      </c>
      <c r="FN58">
        <v>0.79257599999999995</v>
      </c>
      <c r="FO58">
        <v>11.990008</v>
      </c>
      <c r="FP58">
        <v>1.8779680000000001</v>
      </c>
      <c r="FQ58">
        <v>3.131786</v>
      </c>
      <c r="FR58">
        <v>1.274483</v>
      </c>
      <c r="FS58">
        <v>4.0045159999999997</v>
      </c>
      <c r="FT58">
        <v>0.18184</v>
      </c>
      <c r="FU58">
        <v>0.96458299999999997</v>
      </c>
      <c r="FV58">
        <v>11.086376</v>
      </c>
      <c r="FW58">
        <v>6.6101669999999997</v>
      </c>
      <c r="FX58">
        <v>6.0027790000000003</v>
      </c>
      <c r="FY58">
        <v>2.7498529999999999</v>
      </c>
      <c r="FZ58">
        <v>1.174199</v>
      </c>
      <c r="GA58">
        <v>5.7802660000000001</v>
      </c>
      <c r="GB58">
        <v>23.039601999999999</v>
      </c>
      <c r="GC58">
        <v>31.802886999999998</v>
      </c>
      <c r="GD58">
        <v>48.896003999999998</v>
      </c>
      <c r="GE58">
        <v>4.2570810000000003</v>
      </c>
      <c r="GF58">
        <v>9.4648850000000007</v>
      </c>
      <c r="GG58">
        <v>21.536891000000001</v>
      </c>
      <c r="GH58">
        <v>37.945380999999998</v>
      </c>
      <c r="GI58">
        <v>27.705873</v>
      </c>
      <c r="GJ58">
        <v>10.949954999999999</v>
      </c>
      <c r="GK58">
        <v>14.665272</v>
      </c>
      <c r="GL58">
        <v>5.1931029999999998</v>
      </c>
      <c r="GM58">
        <v>5.1606490000000003</v>
      </c>
      <c r="GN58">
        <v>8.1693510000000007</v>
      </c>
      <c r="GO58">
        <v>2.5676420000000002</v>
      </c>
      <c r="GP58">
        <v>1.854525</v>
      </c>
      <c r="GQ58">
        <v>34.653384000000003</v>
      </c>
      <c r="GR58">
        <v>5.0930280000000003</v>
      </c>
      <c r="GS58">
        <v>19.731964999999999</v>
      </c>
      <c r="GT58">
        <v>18.633129</v>
      </c>
      <c r="GU58">
        <v>3.3250790000000001</v>
      </c>
      <c r="GV58">
        <v>19.636344000000001</v>
      </c>
      <c r="GW58">
        <v>0.41370699999999999</v>
      </c>
      <c r="GX58">
        <v>3.0030130000000002</v>
      </c>
      <c r="GY58">
        <v>2.6505230000000002</v>
      </c>
      <c r="GZ58">
        <v>0.34418300000000002</v>
      </c>
      <c r="HA58">
        <v>4.0487099999999998</v>
      </c>
      <c r="HB58">
        <v>1.8138639999999999</v>
      </c>
      <c r="HC58">
        <v>2.8563019999999999</v>
      </c>
      <c r="HD58">
        <v>67.429595000000006</v>
      </c>
      <c r="HE58">
        <v>8.5260099999999994</v>
      </c>
      <c r="HF58">
        <v>54.832388000000002</v>
      </c>
      <c r="HG58">
        <v>25.617678999999999</v>
      </c>
      <c r="HH58">
        <v>18.366771</v>
      </c>
      <c r="HI58">
        <v>1.7857810000000001</v>
      </c>
      <c r="HJ58">
        <v>2.5293199999999998</v>
      </c>
      <c r="HK58">
        <v>14.818726</v>
      </c>
      <c r="HL58">
        <v>12.230985</v>
      </c>
      <c r="HM58">
        <v>7.8536760000000001</v>
      </c>
      <c r="HN58">
        <v>1.441236</v>
      </c>
      <c r="HO58">
        <v>19.345524000000001</v>
      </c>
      <c r="HP58">
        <v>20.953852000000001</v>
      </c>
      <c r="HQ58">
        <v>15.556419</v>
      </c>
      <c r="HR58">
        <v>25.450845999999999</v>
      </c>
      <c r="HS58">
        <v>22.339423</v>
      </c>
      <c r="HT58">
        <v>23.924182999999999</v>
      </c>
      <c r="HU58">
        <v>4.5788000000000002E-2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220.84962400000001</v>
      </c>
      <c r="OM58">
        <v>0</v>
      </c>
      <c r="ON58">
        <v>0</v>
      </c>
      <c r="OO58">
        <v>0</v>
      </c>
      <c r="OP58">
        <v>0</v>
      </c>
      <c r="OQ58">
        <v>1012.521036</v>
      </c>
    </row>
    <row r="59" spans="1:407" x14ac:dyDescent="0.2">
      <c r="A5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0.181781</v>
      </c>
      <c r="EY59">
        <v>7.8228350000000004</v>
      </c>
      <c r="EZ59">
        <v>7.3423249999999998</v>
      </c>
      <c r="FA59">
        <v>31.118518999999999</v>
      </c>
      <c r="FB59">
        <v>20.785966999999999</v>
      </c>
      <c r="FC59">
        <v>5.1274170000000003</v>
      </c>
      <c r="FD59">
        <v>0.36058000000000001</v>
      </c>
      <c r="FE59">
        <v>8.8218219999999992</v>
      </c>
      <c r="FF59">
        <v>12.945048999999999</v>
      </c>
      <c r="FG59">
        <v>8.6385830000000006</v>
      </c>
      <c r="FH59">
        <v>1.9674799999999999</v>
      </c>
      <c r="FI59">
        <v>10.432995</v>
      </c>
      <c r="FJ59">
        <v>17.869959999999999</v>
      </c>
      <c r="FK59">
        <v>8.2693329999999996</v>
      </c>
      <c r="FL59">
        <v>12.674018999999999</v>
      </c>
      <c r="FM59">
        <v>373.14043299999997</v>
      </c>
      <c r="FN59">
        <v>25.833390000000001</v>
      </c>
      <c r="FO59">
        <v>105.345215</v>
      </c>
      <c r="FP59">
        <v>83.192430999999999</v>
      </c>
      <c r="FQ59">
        <v>64.185946999999999</v>
      </c>
      <c r="FR59">
        <v>34.303714999999997</v>
      </c>
      <c r="FS59">
        <v>69.270207999999997</v>
      </c>
      <c r="FT59">
        <v>27.591190999999998</v>
      </c>
      <c r="FU59">
        <v>45.804346000000002</v>
      </c>
      <c r="FV59">
        <v>203.06877800000001</v>
      </c>
      <c r="FW59">
        <v>234.42602500000001</v>
      </c>
      <c r="FX59">
        <v>15.484463</v>
      </c>
      <c r="FY59">
        <v>26.637015000000002</v>
      </c>
      <c r="FZ59">
        <v>32.607931000000001</v>
      </c>
      <c r="GA59">
        <v>121.57372599999999</v>
      </c>
      <c r="GB59">
        <v>652.10243400000002</v>
      </c>
      <c r="GC59">
        <v>968.98074299999996</v>
      </c>
      <c r="GD59">
        <v>580.21668899999997</v>
      </c>
      <c r="GE59">
        <v>158.68137899999999</v>
      </c>
      <c r="GF59">
        <v>781.35082999999997</v>
      </c>
      <c r="GG59">
        <v>793.09612700000002</v>
      </c>
      <c r="GH59">
        <v>612.53051900000003</v>
      </c>
      <c r="GI59">
        <v>257.37851799999999</v>
      </c>
      <c r="GJ59">
        <v>114.194277</v>
      </c>
      <c r="GK59">
        <v>189.088179</v>
      </c>
      <c r="GL59">
        <v>114.48101699999999</v>
      </c>
      <c r="GM59">
        <v>109.522747</v>
      </c>
      <c r="GN59">
        <v>108.913445</v>
      </c>
      <c r="GO59">
        <v>67.096422000000004</v>
      </c>
      <c r="GP59">
        <v>305.03748200000001</v>
      </c>
      <c r="GQ59">
        <v>0.15368000000000001</v>
      </c>
      <c r="GR59">
        <v>0</v>
      </c>
      <c r="GS59">
        <v>0.120046</v>
      </c>
      <c r="GT59">
        <v>2570.9785390000002</v>
      </c>
      <c r="GU59">
        <v>0</v>
      </c>
      <c r="GV59">
        <v>0</v>
      </c>
      <c r="GW59">
        <v>1.9033000000000001E-2</v>
      </c>
      <c r="GX59">
        <v>9.5333780000000008</v>
      </c>
      <c r="GY59">
        <v>782.42149600000005</v>
      </c>
      <c r="GZ59">
        <v>0</v>
      </c>
      <c r="HA59">
        <v>1.4893999999999999E-2</v>
      </c>
      <c r="HB59">
        <v>0</v>
      </c>
      <c r="HC59">
        <v>159.126429</v>
      </c>
      <c r="HD59">
        <v>97.278045000000006</v>
      </c>
      <c r="HE59">
        <v>303.31990500000001</v>
      </c>
      <c r="HF59">
        <v>79.671899999999994</v>
      </c>
      <c r="HG59">
        <v>537.65776000000005</v>
      </c>
      <c r="HH59">
        <v>702.56272300000001</v>
      </c>
      <c r="HI59">
        <v>97.150694999999999</v>
      </c>
      <c r="HJ59">
        <v>156.46761000000001</v>
      </c>
      <c r="HK59">
        <v>24.117069000000001</v>
      </c>
      <c r="HL59">
        <v>171.61926299999999</v>
      </c>
      <c r="HM59">
        <v>612.28750500000001</v>
      </c>
      <c r="HN59">
        <v>73.537873000000005</v>
      </c>
      <c r="HO59">
        <v>286.19478700000002</v>
      </c>
      <c r="HP59">
        <v>363.81121100000001</v>
      </c>
      <c r="HQ59">
        <v>208.873919</v>
      </c>
      <c r="HR59">
        <v>1351.28649</v>
      </c>
      <c r="HS59">
        <v>722.72178299999996</v>
      </c>
      <c r="HT59">
        <v>1223.168001</v>
      </c>
      <c r="HU59">
        <v>1.2655190000000001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8722.7382639999996</v>
      </c>
      <c r="OM59">
        <v>0</v>
      </c>
      <c r="ON59">
        <v>0</v>
      </c>
      <c r="OO59">
        <v>0</v>
      </c>
      <c r="OP59">
        <v>0</v>
      </c>
      <c r="OQ59">
        <v>26687.592100999998</v>
      </c>
    </row>
    <row r="60" spans="1:407" x14ac:dyDescent="0.2">
      <c r="A60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3.2845970000000002</v>
      </c>
      <c r="EY60">
        <v>1.48871</v>
      </c>
      <c r="EZ60">
        <v>1.2587999999999999</v>
      </c>
      <c r="FA60">
        <v>18.897527</v>
      </c>
      <c r="FB60">
        <v>0.88564799999999999</v>
      </c>
      <c r="FC60">
        <v>0.28234599999999999</v>
      </c>
      <c r="FD60">
        <v>0.74649699999999997</v>
      </c>
      <c r="FE60">
        <v>0.31213099999999999</v>
      </c>
      <c r="FF60">
        <v>7.0212370000000002</v>
      </c>
      <c r="FG60">
        <v>7.3845640000000001</v>
      </c>
      <c r="FH60">
        <v>11.359069</v>
      </c>
      <c r="FI60">
        <v>1.8691340000000001</v>
      </c>
      <c r="FJ60">
        <v>5.9514370000000003</v>
      </c>
      <c r="FK60">
        <v>0.54428399999999999</v>
      </c>
      <c r="FL60">
        <v>2.1508509999999998</v>
      </c>
      <c r="FM60">
        <v>9.0968350000000004</v>
      </c>
      <c r="FN60">
        <v>4.4077299999999999</v>
      </c>
      <c r="FO60">
        <v>20.849018000000001</v>
      </c>
      <c r="FP60">
        <v>4.7622159999999996</v>
      </c>
      <c r="FQ60">
        <v>4.0186900000000003</v>
      </c>
      <c r="FR60">
        <v>4.8169339999999998</v>
      </c>
      <c r="FS60">
        <v>30.125427999999999</v>
      </c>
      <c r="FT60">
        <v>0.58181799999999995</v>
      </c>
      <c r="FU60">
        <v>1.984642</v>
      </c>
      <c r="FV60">
        <v>41.499307000000002</v>
      </c>
      <c r="FW60">
        <v>15.243800999999999</v>
      </c>
      <c r="FX60">
        <v>87.814411000000007</v>
      </c>
      <c r="FY60">
        <v>10.649374</v>
      </c>
      <c r="FZ60">
        <v>5.53484</v>
      </c>
      <c r="GA60">
        <v>21.183866999999999</v>
      </c>
      <c r="GB60">
        <v>124.443763</v>
      </c>
      <c r="GC60">
        <v>4.7981360000000004</v>
      </c>
      <c r="GD60">
        <v>46.860030999999999</v>
      </c>
      <c r="GE60">
        <v>6.3515649999999999</v>
      </c>
      <c r="GF60">
        <v>20.011676999999999</v>
      </c>
      <c r="GG60">
        <v>29.216994</v>
      </c>
      <c r="GH60">
        <v>292.13066700000002</v>
      </c>
      <c r="GI60">
        <v>260.98865499999999</v>
      </c>
      <c r="GJ60">
        <v>284.47342400000002</v>
      </c>
      <c r="GK60">
        <v>59.097698000000001</v>
      </c>
      <c r="GL60">
        <v>13.170707</v>
      </c>
      <c r="GM60">
        <v>34.255051999999999</v>
      </c>
      <c r="GN60">
        <v>18.764033000000001</v>
      </c>
      <c r="GO60">
        <v>6.8891289999999996</v>
      </c>
      <c r="GP60">
        <v>127.357888</v>
      </c>
      <c r="GQ60">
        <v>88.749533999999997</v>
      </c>
      <c r="GR60">
        <v>8.8004569999999998</v>
      </c>
      <c r="GS60">
        <v>23.425823000000001</v>
      </c>
      <c r="GT60">
        <v>7.1074250000000001</v>
      </c>
      <c r="GU60">
        <v>5.8061400000000001</v>
      </c>
      <c r="GV60">
        <v>24.679955</v>
      </c>
      <c r="GW60">
        <v>1.606244</v>
      </c>
      <c r="GX60">
        <v>4.9998089999999999</v>
      </c>
      <c r="GY60">
        <v>1.653073</v>
      </c>
      <c r="GZ60">
        <v>0.69949600000000001</v>
      </c>
      <c r="HA60">
        <v>8.2920239999999996</v>
      </c>
      <c r="HB60">
        <v>0.95081899999999997</v>
      </c>
      <c r="HC60">
        <v>14.209837</v>
      </c>
      <c r="HD60">
        <v>368.10861399999999</v>
      </c>
      <c r="HE60">
        <v>135.32949300000001</v>
      </c>
      <c r="HF60">
        <v>214.96450300000001</v>
      </c>
      <c r="HG60">
        <v>72.659733000000003</v>
      </c>
      <c r="HH60">
        <v>73.822640000000007</v>
      </c>
      <c r="HI60">
        <v>102.48440600000001</v>
      </c>
      <c r="HJ60">
        <v>3.4356900000000001</v>
      </c>
      <c r="HK60">
        <v>34.981808000000001</v>
      </c>
      <c r="HL60">
        <v>212.154946</v>
      </c>
      <c r="HM60">
        <v>350.50802199999998</v>
      </c>
      <c r="HN60">
        <v>49.609935</v>
      </c>
      <c r="HO60">
        <v>79.160223999999999</v>
      </c>
      <c r="HP60">
        <v>434.38967000000002</v>
      </c>
      <c r="HQ60">
        <v>254.125315</v>
      </c>
      <c r="HR60">
        <v>898.12485100000004</v>
      </c>
      <c r="HS60">
        <v>234.176411</v>
      </c>
      <c r="HT60">
        <v>1288.682487</v>
      </c>
      <c r="HU60">
        <v>3.368458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493.27516100000003</v>
      </c>
      <c r="OM60">
        <v>0</v>
      </c>
      <c r="ON60">
        <v>0</v>
      </c>
      <c r="OO60">
        <v>193.47031000000001</v>
      </c>
      <c r="OP60">
        <v>44.219887</v>
      </c>
      <c r="OQ60">
        <v>7386.8483630000001</v>
      </c>
    </row>
    <row r="61" spans="1:407" x14ac:dyDescent="0.2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2.96624</v>
      </c>
      <c r="EY61">
        <v>12.628596</v>
      </c>
      <c r="EZ61">
        <v>10.728163</v>
      </c>
      <c r="FA61">
        <v>13.192408</v>
      </c>
      <c r="FB61">
        <v>6.8675790000000001</v>
      </c>
      <c r="FC61">
        <v>2.3355839999999999</v>
      </c>
      <c r="FD61">
        <v>4.193695</v>
      </c>
      <c r="FE61">
        <v>27.173628000000001</v>
      </c>
      <c r="FF61">
        <v>1.4254979999999999</v>
      </c>
      <c r="FG61">
        <v>2.3107470000000001</v>
      </c>
      <c r="FH61">
        <v>1.9048119999999999</v>
      </c>
      <c r="FI61">
        <v>1.479865</v>
      </c>
      <c r="FJ61">
        <v>12.686633</v>
      </c>
      <c r="FK61">
        <v>2.2116129999999998</v>
      </c>
      <c r="FL61">
        <v>42.347459999999998</v>
      </c>
      <c r="FM61">
        <v>437.48948300000001</v>
      </c>
      <c r="FN61">
        <v>18.821787</v>
      </c>
      <c r="FO61">
        <v>48.243147999999998</v>
      </c>
      <c r="FP61">
        <v>3.9708169999999998</v>
      </c>
      <c r="FQ61">
        <v>6.1751360000000002</v>
      </c>
      <c r="FR61">
        <v>1.8616280000000001</v>
      </c>
      <c r="FS61">
        <v>7.0905480000000001</v>
      </c>
      <c r="FT61">
        <v>3.2755519999999998</v>
      </c>
      <c r="FU61">
        <v>5.5609539999999997</v>
      </c>
      <c r="FV61">
        <v>34.426302999999997</v>
      </c>
      <c r="FW61">
        <v>53.010204000000002</v>
      </c>
      <c r="FX61">
        <v>18.829812</v>
      </c>
      <c r="FY61">
        <v>23.939865000000001</v>
      </c>
      <c r="FZ61">
        <v>7.1203510000000003</v>
      </c>
      <c r="GA61">
        <v>57.085982000000001</v>
      </c>
      <c r="GB61">
        <v>30.68299</v>
      </c>
      <c r="GC61">
        <v>13.627110999999999</v>
      </c>
      <c r="GD61">
        <v>116.562811</v>
      </c>
      <c r="GE61">
        <v>27.921154999999999</v>
      </c>
      <c r="GF61">
        <v>50.004950999999998</v>
      </c>
      <c r="GG61">
        <v>91.251902000000001</v>
      </c>
      <c r="GH61">
        <v>67.674079000000006</v>
      </c>
      <c r="GI61">
        <v>37.621682999999997</v>
      </c>
      <c r="GJ61">
        <v>270.25640199999998</v>
      </c>
      <c r="GK61">
        <v>519.277241</v>
      </c>
      <c r="GL61">
        <v>437.51542699999999</v>
      </c>
      <c r="GM61">
        <v>810.09792700000003</v>
      </c>
      <c r="GN61">
        <v>59.954155</v>
      </c>
      <c r="GO61">
        <v>22.364806999999999</v>
      </c>
      <c r="GP61">
        <v>267.57622500000002</v>
      </c>
      <c r="GQ61">
        <v>67.656496000000004</v>
      </c>
      <c r="GR61">
        <v>9.5940630000000002</v>
      </c>
      <c r="GS61">
        <v>25.240005</v>
      </c>
      <c r="GT61">
        <v>4.8915689999999996</v>
      </c>
      <c r="GU61">
        <v>3.7487200000000001</v>
      </c>
      <c r="GV61">
        <v>15.020365999999999</v>
      </c>
      <c r="GW61">
        <v>0.106284</v>
      </c>
      <c r="GX61">
        <v>11.704294000000001</v>
      </c>
      <c r="GY61">
        <v>1.8631260000000001</v>
      </c>
      <c r="GZ61">
        <v>1.0706690000000001</v>
      </c>
      <c r="HA61">
        <v>2.5708489999999999</v>
      </c>
      <c r="HB61">
        <v>1.1249769999999999</v>
      </c>
      <c r="HC61">
        <v>110.413697</v>
      </c>
      <c r="HD61">
        <v>73.021871000000004</v>
      </c>
      <c r="HE61">
        <v>10881.610193</v>
      </c>
      <c r="HF61">
        <v>684.446281</v>
      </c>
      <c r="HG61">
        <v>252.083214</v>
      </c>
      <c r="HH61">
        <v>521.22361999999998</v>
      </c>
      <c r="HI61">
        <v>28.866199000000002</v>
      </c>
      <c r="HJ61">
        <v>104.080341</v>
      </c>
      <c r="HK61">
        <v>162.31188399999999</v>
      </c>
      <c r="HL61">
        <v>954.36207999999999</v>
      </c>
      <c r="HM61">
        <v>158.81718900000001</v>
      </c>
      <c r="HN61">
        <v>41.209736999999997</v>
      </c>
      <c r="HO61">
        <v>551.75067300000001</v>
      </c>
      <c r="HP61">
        <v>1515.827755</v>
      </c>
      <c r="HQ61">
        <v>203.13744800000001</v>
      </c>
      <c r="HR61">
        <v>2951.045419</v>
      </c>
      <c r="HS61">
        <v>98.607515000000006</v>
      </c>
      <c r="HT61">
        <v>157.85368</v>
      </c>
      <c r="HU61">
        <v>1699.8724569999999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471.61362400000002</v>
      </c>
      <c r="OM61">
        <v>0</v>
      </c>
      <c r="ON61">
        <v>0</v>
      </c>
      <c r="OO61">
        <v>20.416725</v>
      </c>
      <c r="OP61">
        <v>97364.733773999993</v>
      </c>
      <c r="OQ61">
        <v>122845.639751</v>
      </c>
    </row>
    <row r="62" spans="1:407" x14ac:dyDescent="0.2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215.903718</v>
      </c>
      <c r="EY62">
        <v>160.752431</v>
      </c>
      <c r="EZ62">
        <v>158.25588300000001</v>
      </c>
      <c r="FA62">
        <v>519.01966800000002</v>
      </c>
      <c r="FB62">
        <v>73.757666</v>
      </c>
      <c r="FC62">
        <v>26.105384000000001</v>
      </c>
      <c r="FD62">
        <v>10.802716999999999</v>
      </c>
      <c r="FE62">
        <v>181.84329600000001</v>
      </c>
      <c r="FF62">
        <v>305.05547799999999</v>
      </c>
      <c r="FG62">
        <v>267.31948499999999</v>
      </c>
      <c r="FH62">
        <v>217.099569</v>
      </c>
      <c r="FI62">
        <v>116.982192</v>
      </c>
      <c r="FJ62">
        <v>395.80299500000001</v>
      </c>
      <c r="FK62">
        <v>182.181648</v>
      </c>
      <c r="FL62">
        <v>193.72647799999999</v>
      </c>
      <c r="FM62">
        <v>1046.9155499999999</v>
      </c>
      <c r="FN62">
        <v>657.39686200000006</v>
      </c>
      <c r="FO62">
        <v>1114.5856690000001</v>
      </c>
      <c r="FP62">
        <v>1300.2958329999999</v>
      </c>
      <c r="FQ62">
        <v>442.98097000000001</v>
      </c>
      <c r="FR62">
        <v>1680.679429</v>
      </c>
      <c r="FS62">
        <v>1242.7950920000001</v>
      </c>
      <c r="FT62">
        <v>513.62006499999995</v>
      </c>
      <c r="FU62">
        <v>229.28664499999999</v>
      </c>
      <c r="FV62">
        <v>7264.5110029999996</v>
      </c>
      <c r="FW62">
        <v>3017.0035659999999</v>
      </c>
      <c r="FX62">
        <v>6029.179838</v>
      </c>
      <c r="FY62">
        <v>1746.9411150000001</v>
      </c>
      <c r="FZ62">
        <v>2197.6249939999998</v>
      </c>
      <c r="GA62">
        <v>2162.680245</v>
      </c>
      <c r="GB62">
        <v>5502.6029840000001</v>
      </c>
      <c r="GC62">
        <v>613.37442899999996</v>
      </c>
      <c r="GD62">
        <v>16165.407539</v>
      </c>
      <c r="GE62">
        <v>1381.251737</v>
      </c>
      <c r="GF62">
        <v>3664.2366940000002</v>
      </c>
      <c r="GG62">
        <v>3423.9773919999998</v>
      </c>
      <c r="GH62">
        <v>6298.4684580000003</v>
      </c>
      <c r="GI62">
        <v>3269.9310220000002</v>
      </c>
      <c r="GJ62">
        <v>6172.2366229999998</v>
      </c>
      <c r="GK62">
        <v>14377.876025</v>
      </c>
      <c r="GL62">
        <v>7377.7037890000001</v>
      </c>
      <c r="GM62">
        <v>13299.453157</v>
      </c>
      <c r="GN62">
        <v>7694.0538500000002</v>
      </c>
      <c r="GO62">
        <v>2152.9111309999998</v>
      </c>
      <c r="GP62">
        <v>4175.3733419999999</v>
      </c>
      <c r="GQ62">
        <v>1436.7217000000001</v>
      </c>
      <c r="GR62">
        <v>121.212777</v>
      </c>
      <c r="GS62">
        <v>487.27373899999998</v>
      </c>
      <c r="GT62">
        <v>73.017317000000006</v>
      </c>
      <c r="GU62">
        <v>100.047437</v>
      </c>
      <c r="GV62">
        <v>127.358423</v>
      </c>
      <c r="GW62">
        <v>5.0547719999999998</v>
      </c>
      <c r="GX62">
        <v>76.617755000000002</v>
      </c>
      <c r="GY62">
        <v>47.744802</v>
      </c>
      <c r="GZ62">
        <v>97.466970000000003</v>
      </c>
      <c r="HA62">
        <v>70.935576999999995</v>
      </c>
      <c r="HB62">
        <v>20.994703999999999</v>
      </c>
      <c r="HC62">
        <v>827.33900400000005</v>
      </c>
      <c r="HD62">
        <v>972.91116099999999</v>
      </c>
      <c r="HE62">
        <v>16793.955959999999</v>
      </c>
      <c r="HF62">
        <v>17474.262707999998</v>
      </c>
      <c r="HG62">
        <v>32852.977944999999</v>
      </c>
      <c r="HH62">
        <v>16239.339646</v>
      </c>
      <c r="HI62">
        <v>2360.99098</v>
      </c>
      <c r="HJ62">
        <v>106.572096</v>
      </c>
      <c r="HK62">
        <v>2541.4451720000002</v>
      </c>
      <c r="HL62">
        <v>7611.4040940000004</v>
      </c>
      <c r="HM62">
        <v>2955.8844340000001</v>
      </c>
      <c r="HN62">
        <v>742.63901399999997</v>
      </c>
      <c r="HO62">
        <v>1167.6423239999999</v>
      </c>
      <c r="HP62">
        <v>26492.763421</v>
      </c>
      <c r="HQ62">
        <v>5063.696946</v>
      </c>
      <c r="HR62">
        <v>3103.3367079999998</v>
      </c>
      <c r="HS62">
        <v>2219.4343020000001</v>
      </c>
      <c r="HT62">
        <v>11084.103966000001</v>
      </c>
      <c r="HU62">
        <v>442.81114700000001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60779.014589999999</v>
      </c>
      <c r="OM62">
        <v>0</v>
      </c>
      <c r="ON62">
        <v>0</v>
      </c>
      <c r="OO62">
        <v>2391.4255950000002</v>
      </c>
      <c r="OP62">
        <v>14385.256643999999</v>
      </c>
      <c r="OQ62">
        <v>360513.61748299998</v>
      </c>
    </row>
    <row r="63" spans="1:407" x14ac:dyDescent="0.2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2.4027479999999999</v>
      </c>
      <c r="EY63">
        <v>148.59463400000001</v>
      </c>
      <c r="EZ63">
        <v>75.269152000000005</v>
      </c>
      <c r="FA63">
        <v>12.650325</v>
      </c>
      <c r="FB63">
        <v>25.712534000000002</v>
      </c>
      <c r="FC63">
        <v>7.841469</v>
      </c>
      <c r="FD63">
        <v>32.688144999999999</v>
      </c>
      <c r="FE63">
        <v>0.91753499999999999</v>
      </c>
      <c r="FF63">
        <v>9.7651789999999998</v>
      </c>
      <c r="FG63">
        <v>4.37514</v>
      </c>
      <c r="FH63">
        <v>7.5361520000000004</v>
      </c>
      <c r="FI63">
        <v>8.243703</v>
      </c>
      <c r="FJ63">
        <v>25.297993000000002</v>
      </c>
      <c r="FK63">
        <v>126.1237</v>
      </c>
      <c r="FL63">
        <v>135.198061</v>
      </c>
      <c r="FM63">
        <v>103.802211</v>
      </c>
      <c r="FN63">
        <v>62.028691999999999</v>
      </c>
      <c r="FO63">
        <v>241.34471500000001</v>
      </c>
      <c r="FP63">
        <v>80.492530000000002</v>
      </c>
      <c r="FQ63">
        <v>16.184383</v>
      </c>
      <c r="FR63">
        <v>24.569147000000001</v>
      </c>
      <c r="FS63">
        <v>25.915285999999998</v>
      </c>
      <c r="FT63">
        <v>63.246605000000002</v>
      </c>
      <c r="FU63">
        <v>4.9322429999999997</v>
      </c>
      <c r="FV63">
        <v>848.03664500000002</v>
      </c>
      <c r="FW63">
        <v>161.909336</v>
      </c>
      <c r="FX63">
        <v>128.895242</v>
      </c>
      <c r="FY63">
        <v>81.135283000000001</v>
      </c>
      <c r="FZ63">
        <v>45.735128000000003</v>
      </c>
      <c r="GA63">
        <v>75.616934000000001</v>
      </c>
      <c r="GB63">
        <v>134.22375400000001</v>
      </c>
      <c r="GC63">
        <v>85.496042000000003</v>
      </c>
      <c r="GD63">
        <v>416.75517600000001</v>
      </c>
      <c r="GE63">
        <v>204.320415</v>
      </c>
      <c r="GF63">
        <v>119.159773</v>
      </c>
      <c r="GG63">
        <v>323.41733299999999</v>
      </c>
      <c r="GH63">
        <v>123.931015</v>
      </c>
      <c r="GI63">
        <v>123.178811</v>
      </c>
      <c r="GJ63">
        <v>286.33138700000001</v>
      </c>
      <c r="GK63">
        <v>556.57551000000001</v>
      </c>
      <c r="GL63">
        <v>250.31054900000001</v>
      </c>
      <c r="GM63">
        <v>550.91510500000004</v>
      </c>
      <c r="GN63">
        <v>258.743334</v>
      </c>
      <c r="GO63">
        <v>123.06012</v>
      </c>
      <c r="GP63">
        <v>305.72263299999997</v>
      </c>
      <c r="GQ63">
        <v>78.756427000000002</v>
      </c>
      <c r="GR63">
        <v>10.211845</v>
      </c>
      <c r="GS63">
        <v>26.210227</v>
      </c>
      <c r="GT63">
        <v>4.4553310000000002</v>
      </c>
      <c r="GU63">
        <v>6.1819519999999999</v>
      </c>
      <c r="GV63">
        <v>10.104098</v>
      </c>
      <c r="GW63">
        <v>0.37256099999999998</v>
      </c>
      <c r="GX63">
        <v>6.3868349999999996</v>
      </c>
      <c r="GY63">
        <v>2.6739989999999998</v>
      </c>
      <c r="GZ63">
        <v>4.5326019999999998</v>
      </c>
      <c r="HA63">
        <v>3.7797589999999999</v>
      </c>
      <c r="HB63">
        <v>1.3035399999999999</v>
      </c>
      <c r="HC63">
        <v>45.361590999999997</v>
      </c>
      <c r="HD63">
        <v>112.235771</v>
      </c>
      <c r="HE63">
        <v>792.10270100000002</v>
      </c>
      <c r="HF63">
        <v>6336.9651400000002</v>
      </c>
      <c r="HG63">
        <v>4608.1409670000003</v>
      </c>
      <c r="HH63">
        <v>868.20636400000001</v>
      </c>
      <c r="HI63">
        <v>110.514501</v>
      </c>
      <c r="HJ63">
        <v>2343.7282439999999</v>
      </c>
      <c r="HK63">
        <v>3106.2239500000001</v>
      </c>
      <c r="HL63">
        <v>1771.90155</v>
      </c>
      <c r="HM63">
        <v>3335.6624529999999</v>
      </c>
      <c r="HN63">
        <v>1331.0361170000001</v>
      </c>
      <c r="HO63">
        <v>688.78192999999999</v>
      </c>
      <c r="HP63">
        <v>8674.7248770000006</v>
      </c>
      <c r="HQ63">
        <v>1440.222976</v>
      </c>
      <c r="HR63">
        <v>2692.4860920000001</v>
      </c>
      <c r="HS63">
        <v>1353.686021</v>
      </c>
      <c r="HT63">
        <v>3117.4323749999999</v>
      </c>
      <c r="HU63">
        <v>36.249586999999998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60797.430711000001</v>
      </c>
      <c r="OM63">
        <v>0</v>
      </c>
      <c r="ON63">
        <v>0</v>
      </c>
      <c r="OO63">
        <v>403.19503700000001</v>
      </c>
      <c r="OP63">
        <v>17.967027999999999</v>
      </c>
      <c r="OQ63">
        <v>110587.826961</v>
      </c>
    </row>
    <row r="64" spans="1:407" x14ac:dyDescent="0.2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93.808657999999994</v>
      </c>
      <c r="EY64">
        <v>215.66617400000001</v>
      </c>
      <c r="EZ64">
        <v>209.194121</v>
      </c>
      <c r="FA64">
        <v>459.808359</v>
      </c>
      <c r="FB64">
        <v>242.81564900000001</v>
      </c>
      <c r="FC64">
        <v>77.323121</v>
      </c>
      <c r="FD64">
        <v>60.215598999999997</v>
      </c>
      <c r="FE64">
        <v>315.35226299999999</v>
      </c>
      <c r="FF64">
        <v>258.93507799999998</v>
      </c>
      <c r="FG64">
        <v>423.21398499999998</v>
      </c>
      <c r="FH64">
        <v>356.41120899999999</v>
      </c>
      <c r="FI64">
        <v>124.715537</v>
      </c>
      <c r="FJ64">
        <v>709.95138699999995</v>
      </c>
      <c r="FK64">
        <v>85.829607999999993</v>
      </c>
      <c r="FL64">
        <v>882.80482300000006</v>
      </c>
      <c r="FM64">
        <v>518.02218100000005</v>
      </c>
      <c r="FN64">
        <v>36.449809999999999</v>
      </c>
      <c r="FO64">
        <v>3643.5399590000002</v>
      </c>
      <c r="FP64">
        <v>766.71577400000001</v>
      </c>
      <c r="FQ64">
        <v>569.85466299999996</v>
      </c>
      <c r="FR64">
        <v>1145.6003720000001</v>
      </c>
      <c r="FS64">
        <v>1636.9763129999999</v>
      </c>
      <c r="FT64">
        <v>537.65214300000002</v>
      </c>
      <c r="FU64">
        <v>440.38998600000002</v>
      </c>
      <c r="FV64">
        <v>7342.7601059999997</v>
      </c>
      <c r="FW64">
        <v>2173.377755</v>
      </c>
      <c r="FX64">
        <v>1189.462749</v>
      </c>
      <c r="FY64">
        <v>488.106224</v>
      </c>
      <c r="FZ64">
        <v>346.56387799999999</v>
      </c>
      <c r="GA64">
        <v>3254.7470239999998</v>
      </c>
      <c r="GB64">
        <v>5312.7646160000004</v>
      </c>
      <c r="GC64">
        <v>1173.026752</v>
      </c>
      <c r="GD64">
        <v>4801.8219559999998</v>
      </c>
      <c r="GE64">
        <v>1429.421218</v>
      </c>
      <c r="GF64">
        <v>1854.174931</v>
      </c>
      <c r="GG64">
        <v>4330.4929330000004</v>
      </c>
      <c r="GH64">
        <v>4531.922834</v>
      </c>
      <c r="GI64">
        <v>2227.7121849999999</v>
      </c>
      <c r="GJ64">
        <v>1994.354157</v>
      </c>
      <c r="GK64">
        <v>3257.6417459999998</v>
      </c>
      <c r="GL64">
        <v>1993.142085</v>
      </c>
      <c r="GM64">
        <v>4121.2413980000001</v>
      </c>
      <c r="GN64">
        <v>7682.3668520000001</v>
      </c>
      <c r="GO64">
        <v>1137.5180929999999</v>
      </c>
      <c r="GP64">
        <v>1739.1023439999999</v>
      </c>
      <c r="GQ64">
        <v>1555.895538</v>
      </c>
      <c r="GR64">
        <v>307.01635599999997</v>
      </c>
      <c r="GS64">
        <v>387.14982199999997</v>
      </c>
      <c r="GT64">
        <v>143.18271799999999</v>
      </c>
      <c r="GU64">
        <v>136.41532699999999</v>
      </c>
      <c r="GV64">
        <v>175.90654000000001</v>
      </c>
      <c r="GW64">
        <v>12.87345</v>
      </c>
      <c r="GX64">
        <v>135.814222</v>
      </c>
      <c r="GY64">
        <v>58.724846999999997</v>
      </c>
      <c r="GZ64">
        <v>36.765796000000002</v>
      </c>
      <c r="HA64">
        <v>96.366945999999999</v>
      </c>
      <c r="HB64">
        <v>35.831408000000003</v>
      </c>
      <c r="HC64">
        <v>243.27257299999999</v>
      </c>
      <c r="HD64">
        <v>14237.138238</v>
      </c>
      <c r="HE64">
        <v>17677.867127000001</v>
      </c>
      <c r="HF64">
        <v>32873.402325000003</v>
      </c>
      <c r="HG64">
        <v>2556.5210499999998</v>
      </c>
      <c r="HH64">
        <v>7124.6296519999996</v>
      </c>
      <c r="HI64">
        <v>1603.2701219999999</v>
      </c>
      <c r="HJ64">
        <v>256.70782100000002</v>
      </c>
      <c r="HK64">
        <v>2988.2761540000001</v>
      </c>
      <c r="HL64">
        <v>12178.782042999999</v>
      </c>
      <c r="HM64">
        <v>3072.7527020000002</v>
      </c>
      <c r="HN64">
        <v>1219.792608</v>
      </c>
      <c r="HO64">
        <v>2127.0515829999999</v>
      </c>
      <c r="HP64">
        <v>23230.679722000001</v>
      </c>
      <c r="HQ64">
        <v>6084.125395</v>
      </c>
      <c r="HR64">
        <v>14750.701408999999</v>
      </c>
      <c r="HS64">
        <v>9525.8141730000007</v>
      </c>
      <c r="HT64">
        <v>11888.125558</v>
      </c>
      <c r="HU64">
        <v>357.46759900000001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98188.953078000006</v>
      </c>
      <c r="OM64">
        <v>0</v>
      </c>
      <c r="ON64">
        <v>0</v>
      </c>
      <c r="OO64">
        <v>3209.7406959999998</v>
      </c>
      <c r="OP64">
        <v>7605.2874140000004</v>
      </c>
      <c r="OQ64">
        <v>352275.27062199998</v>
      </c>
    </row>
    <row r="65" spans="1:407" x14ac:dyDescent="0.2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104.276968</v>
      </c>
      <c r="EY65">
        <v>17.194395</v>
      </c>
      <c r="EZ65">
        <v>47.528317000000001</v>
      </c>
      <c r="FA65">
        <v>173.034943</v>
      </c>
      <c r="FB65">
        <v>37.033332000000001</v>
      </c>
      <c r="FC65">
        <v>15.073416</v>
      </c>
      <c r="FD65">
        <v>11.190702</v>
      </c>
      <c r="FE65">
        <v>79.809819000000005</v>
      </c>
      <c r="FF65">
        <v>27.701713000000002</v>
      </c>
      <c r="FG65">
        <v>63.768470000000001</v>
      </c>
      <c r="FH65">
        <v>31.835512999999999</v>
      </c>
      <c r="FI65">
        <v>19.391147</v>
      </c>
      <c r="FJ65">
        <v>123.008196</v>
      </c>
      <c r="FK65">
        <v>229.469078</v>
      </c>
      <c r="FL65">
        <v>275.12363499999998</v>
      </c>
      <c r="FM65">
        <v>1129.183798</v>
      </c>
      <c r="FN65">
        <v>343.51515899999998</v>
      </c>
      <c r="FO65">
        <v>1127.3622310000001</v>
      </c>
      <c r="FP65">
        <v>102.781659</v>
      </c>
      <c r="FQ65">
        <v>73.162662999999995</v>
      </c>
      <c r="FR65">
        <v>295.62482499999999</v>
      </c>
      <c r="FS65">
        <v>181.04800599999999</v>
      </c>
      <c r="FT65">
        <v>186.24456499999999</v>
      </c>
      <c r="FU65">
        <v>81.174180000000007</v>
      </c>
      <c r="FV65">
        <v>753.99801400000001</v>
      </c>
      <c r="FW65">
        <v>223.992705</v>
      </c>
      <c r="FX65">
        <v>173.52266299999999</v>
      </c>
      <c r="FY65">
        <v>216.35987499999999</v>
      </c>
      <c r="FZ65">
        <v>124.051498</v>
      </c>
      <c r="GA65">
        <v>319.91582099999999</v>
      </c>
      <c r="GB65">
        <v>462.378152</v>
      </c>
      <c r="GC65">
        <v>1014.41104</v>
      </c>
      <c r="GD65">
        <v>1048.175221</v>
      </c>
      <c r="GE65">
        <v>151.230186</v>
      </c>
      <c r="GF65">
        <v>211.994924</v>
      </c>
      <c r="GG65">
        <v>838.40701899999999</v>
      </c>
      <c r="GH65">
        <v>1117.142137</v>
      </c>
      <c r="GI65">
        <v>524.82436900000005</v>
      </c>
      <c r="GJ65">
        <v>482.94660299999998</v>
      </c>
      <c r="GK65">
        <v>492.38128799999998</v>
      </c>
      <c r="GL65">
        <v>267.35815200000002</v>
      </c>
      <c r="GM65">
        <v>689.48128299999996</v>
      </c>
      <c r="GN65">
        <v>804.772966</v>
      </c>
      <c r="GO65">
        <v>292.29646000000002</v>
      </c>
      <c r="GP65">
        <v>121.113748</v>
      </c>
      <c r="GQ65">
        <v>7.1795619999999998</v>
      </c>
      <c r="GR65">
        <v>0.203121</v>
      </c>
      <c r="GS65">
        <v>859.19089099999997</v>
      </c>
      <c r="GT65">
        <v>19.625316000000002</v>
      </c>
      <c r="GU65">
        <v>0.25621699999999997</v>
      </c>
      <c r="GV65">
        <v>11.734375999999999</v>
      </c>
      <c r="GW65">
        <v>15.740917</v>
      </c>
      <c r="GX65">
        <v>1.2559480000000001</v>
      </c>
      <c r="GY65">
        <v>1.5138</v>
      </c>
      <c r="GZ65">
        <v>0.60134500000000002</v>
      </c>
      <c r="HA65">
        <v>8.7355509999999992</v>
      </c>
      <c r="HB65">
        <v>8.2807000000000006E-2</v>
      </c>
      <c r="HC65">
        <v>70.429404000000005</v>
      </c>
      <c r="HD65">
        <v>2222.4987740000001</v>
      </c>
      <c r="HE65">
        <v>2171.5695059999998</v>
      </c>
      <c r="HF65">
        <v>4247.4713080000001</v>
      </c>
      <c r="HG65">
        <v>3309.3312689999998</v>
      </c>
      <c r="HH65">
        <v>6046.7128769999999</v>
      </c>
      <c r="HI65">
        <v>55067.692129000003</v>
      </c>
      <c r="HJ65">
        <v>146.07344599999999</v>
      </c>
      <c r="HK65">
        <v>405.844336</v>
      </c>
      <c r="HL65">
        <v>928.74264000000005</v>
      </c>
      <c r="HM65">
        <v>242.82761099999999</v>
      </c>
      <c r="HN65">
        <v>91.547332999999995</v>
      </c>
      <c r="HO65">
        <v>193.045838</v>
      </c>
      <c r="HP65">
        <v>1897.105352</v>
      </c>
      <c r="HQ65">
        <v>668.20370300000002</v>
      </c>
      <c r="HR65">
        <v>230.32603700000001</v>
      </c>
      <c r="HS65">
        <v>193.41350499999999</v>
      </c>
      <c r="HT65">
        <v>296.89996500000001</v>
      </c>
      <c r="HU65">
        <v>24.642741000000001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31007.907041999999</v>
      </c>
      <c r="OM65">
        <v>0</v>
      </c>
      <c r="ON65">
        <v>0</v>
      </c>
      <c r="OO65">
        <v>278.75151699999998</v>
      </c>
      <c r="OP65">
        <v>2356.616857</v>
      </c>
      <c r="OQ65">
        <v>128130.063899</v>
      </c>
    </row>
    <row r="66" spans="1:407" x14ac:dyDescent="0.2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12.623125999999999</v>
      </c>
      <c r="EY66">
        <v>29.01679</v>
      </c>
      <c r="EZ66">
        <v>64.114568000000006</v>
      </c>
      <c r="FA66">
        <v>120.61033500000001</v>
      </c>
      <c r="FB66">
        <v>25.437745</v>
      </c>
      <c r="FC66">
        <v>22.593388000000001</v>
      </c>
      <c r="FD66">
        <v>27.030829000000001</v>
      </c>
      <c r="FE66">
        <v>46.559044999999998</v>
      </c>
      <c r="FF66">
        <v>66.719564000000005</v>
      </c>
      <c r="FG66">
        <v>52.898878000000003</v>
      </c>
      <c r="FH66">
        <v>47.235332999999997</v>
      </c>
      <c r="FI66">
        <v>48.825373999999996</v>
      </c>
      <c r="FJ66">
        <v>219.3656</v>
      </c>
      <c r="FK66">
        <v>60.579157000000002</v>
      </c>
      <c r="FL66">
        <v>506.51417099999998</v>
      </c>
      <c r="FM66">
        <v>1455.8646659999999</v>
      </c>
      <c r="FN66">
        <v>392.71990299999999</v>
      </c>
      <c r="FO66">
        <v>573.14474499999994</v>
      </c>
      <c r="FP66">
        <v>188.365489</v>
      </c>
      <c r="FQ66">
        <v>159.76291000000001</v>
      </c>
      <c r="FR66">
        <v>112.942757</v>
      </c>
      <c r="FS66">
        <v>296.64386999999999</v>
      </c>
      <c r="FT66">
        <v>63.438915999999999</v>
      </c>
      <c r="FU66">
        <v>131.34182000000001</v>
      </c>
      <c r="FV66">
        <v>1006.6860789999999</v>
      </c>
      <c r="FW66">
        <v>645.44742199999996</v>
      </c>
      <c r="FX66">
        <v>666.29882999999995</v>
      </c>
      <c r="FY66">
        <v>590.75117799999998</v>
      </c>
      <c r="FZ66">
        <v>213.57145</v>
      </c>
      <c r="GA66">
        <v>380.15101099999998</v>
      </c>
      <c r="GB66">
        <v>304.58804099999998</v>
      </c>
      <c r="GC66">
        <v>365.81824599999999</v>
      </c>
      <c r="GD66">
        <v>1020.641826</v>
      </c>
      <c r="GE66">
        <v>2625.17317</v>
      </c>
      <c r="GF66">
        <v>825.98666400000002</v>
      </c>
      <c r="GG66">
        <v>884.58961199999999</v>
      </c>
      <c r="GH66">
        <v>1068.613979</v>
      </c>
      <c r="GI66">
        <v>716.68036199999995</v>
      </c>
      <c r="GJ66">
        <v>1156.388966</v>
      </c>
      <c r="GK66">
        <v>2877.7527839999998</v>
      </c>
      <c r="GL66">
        <v>908.07235700000001</v>
      </c>
      <c r="GM66">
        <v>2332.6644959999999</v>
      </c>
      <c r="GN66">
        <v>1291.14744</v>
      </c>
      <c r="GO66">
        <v>707.06026599999996</v>
      </c>
      <c r="GP66">
        <v>895.74617599999999</v>
      </c>
      <c r="GQ66">
        <v>412.06172700000002</v>
      </c>
      <c r="GR66">
        <v>54.212223000000002</v>
      </c>
      <c r="GS66">
        <v>103.551726</v>
      </c>
      <c r="GT66">
        <v>70.804343000000003</v>
      </c>
      <c r="GU66">
        <v>22.831171000000001</v>
      </c>
      <c r="GV66">
        <v>113.064886</v>
      </c>
      <c r="GW66">
        <v>6.9982949999999997</v>
      </c>
      <c r="GX66">
        <v>79.339420000000004</v>
      </c>
      <c r="GY66">
        <v>9.9000509999999995</v>
      </c>
      <c r="GZ66">
        <v>6.229196</v>
      </c>
      <c r="HA66">
        <v>31.285772999999999</v>
      </c>
      <c r="HB66">
        <v>33.172513000000002</v>
      </c>
      <c r="HC66">
        <v>187.650846</v>
      </c>
      <c r="HD66">
        <v>939.46288200000004</v>
      </c>
      <c r="HE66">
        <v>3723.9651749999998</v>
      </c>
      <c r="HF66">
        <v>14792.776046000001</v>
      </c>
      <c r="HG66">
        <v>508.72455200000002</v>
      </c>
      <c r="HH66">
        <v>7042.5686560000004</v>
      </c>
      <c r="HI66">
        <v>619.45251900000005</v>
      </c>
      <c r="HJ66">
        <v>3021.6342719999998</v>
      </c>
      <c r="HK66">
        <v>4040.6740460000001</v>
      </c>
      <c r="HL66">
        <v>10348.093203</v>
      </c>
      <c r="HM66">
        <v>4932.7094530000004</v>
      </c>
      <c r="HN66">
        <v>1737.6290750000001</v>
      </c>
      <c r="HO66">
        <v>1439.5554669999999</v>
      </c>
      <c r="HP66">
        <v>11127.962519000001</v>
      </c>
      <c r="HQ66">
        <v>48072.550048999998</v>
      </c>
      <c r="HR66">
        <v>7256.5309500000003</v>
      </c>
      <c r="HS66">
        <v>4450.9717300000002</v>
      </c>
      <c r="HT66">
        <v>1556.301882</v>
      </c>
      <c r="HU66">
        <v>100.68004999999999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130459.095745</v>
      </c>
      <c r="OM66">
        <v>0</v>
      </c>
      <c r="ON66">
        <v>0</v>
      </c>
      <c r="OO66">
        <v>954.05651399999999</v>
      </c>
      <c r="OP66">
        <v>1959.711988</v>
      </c>
      <c r="OQ66">
        <v>286424.38828000001</v>
      </c>
    </row>
    <row r="67" spans="1:407" x14ac:dyDescent="0.2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6.9615590000000003</v>
      </c>
      <c r="EY67">
        <v>28.070885000000001</v>
      </c>
      <c r="EZ67">
        <v>34.678181000000002</v>
      </c>
      <c r="FA67">
        <v>24.730183</v>
      </c>
      <c r="FB67">
        <v>94.946136999999993</v>
      </c>
      <c r="FC67">
        <v>24.230841999999999</v>
      </c>
      <c r="FD67">
        <v>2.554541</v>
      </c>
      <c r="FE67">
        <v>5.562449</v>
      </c>
      <c r="FF67">
        <v>27.888957999999999</v>
      </c>
      <c r="FG67">
        <v>26.909689</v>
      </c>
      <c r="FH67">
        <v>25.691247000000001</v>
      </c>
      <c r="FI67">
        <v>44.203716</v>
      </c>
      <c r="FJ67">
        <v>71.545013999999995</v>
      </c>
      <c r="FK67">
        <v>1088.6662590000001</v>
      </c>
      <c r="FL67">
        <v>373.91244499999999</v>
      </c>
      <c r="FM67">
        <v>2523.917285</v>
      </c>
      <c r="FN67">
        <v>263.573804</v>
      </c>
      <c r="FO67">
        <v>842.76805400000001</v>
      </c>
      <c r="FP67">
        <v>358.75581799999998</v>
      </c>
      <c r="FQ67">
        <v>439.87284499999998</v>
      </c>
      <c r="FR67">
        <v>232.03401400000001</v>
      </c>
      <c r="FS67">
        <v>954.04130899999996</v>
      </c>
      <c r="FT67">
        <v>6.0242529999999999</v>
      </c>
      <c r="FU67">
        <v>5.6216900000000001</v>
      </c>
      <c r="FV67">
        <v>2533.165317</v>
      </c>
      <c r="FW67">
        <v>1305.717398</v>
      </c>
      <c r="FX67">
        <v>1213.7644049999999</v>
      </c>
      <c r="FY67">
        <v>958.04225299999996</v>
      </c>
      <c r="FZ67">
        <v>444.58396900000002</v>
      </c>
      <c r="GA67">
        <v>512.44832799999995</v>
      </c>
      <c r="GB67">
        <v>490.77997699999997</v>
      </c>
      <c r="GC67">
        <v>970.02707599999997</v>
      </c>
      <c r="GD67">
        <v>4395.1580720000002</v>
      </c>
      <c r="GE67">
        <v>1213.263674</v>
      </c>
      <c r="GF67">
        <v>2239.092928</v>
      </c>
      <c r="GG67">
        <v>3112.9596139999999</v>
      </c>
      <c r="GH67">
        <v>2801.3184729999998</v>
      </c>
      <c r="GI67">
        <v>955.085061</v>
      </c>
      <c r="GJ67">
        <v>1814.685905</v>
      </c>
      <c r="GK67">
        <v>1633.8549399999999</v>
      </c>
      <c r="GL67">
        <v>904.16680199999996</v>
      </c>
      <c r="GM67">
        <v>1891.525273</v>
      </c>
      <c r="GN67">
        <v>1250.238456</v>
      </c>
      <c r="GO67">
        <v>483.08679100000001</v>
      </c>
      <c r="GP67">
        <v>855.74187099999995</v>
      </c>
      <c r="GQ67">
        <v>130.411359</v>
      </c>
      <c r="GR67">
        <v>31.709187</v>
      </c>
      <c r="GS67">
        <v>30.787762000000001</v>
      </c>
      <c r="GT67">
        <v>14.216393</v>
      </c>
      <c r="GU67">
        <v>10.271122999999999</v>
      </c>
      <c r="GV67">
        <v>13.275404999999999</v>
      </c>
      <c r="GW67">
        <v>2.2705649999999999</v>
      </c>
      <c r="GX67">
        <v>9.2935180000000006</v>
      </c>
      <c r="GY67">
        <v>6.3288710000000004</v>
      </c>
      <c r="GZ67">
        <v>3.8806630000000002</v>
      </c>
      <c r="HA67">
        <v>8.1560070000000007</v>
      </c>
      <c r="HB67">
        <v>2.1861619999999999</v>
      </c>
      <c r="HC67">
        <v>2.9306990000000002</v>
      </c>
      <c r="HD67">
        <v>2314.3141869999999</v>
      </c>
      <c r="HE67">
        <v>282.96849099999997</v>
      </c>
      <c r="HF67">
        <v>4049.8368289999999</v>
      </c>
      <c r="HG67">
        <v>20.694337000000001</v>
      </c>
      <c r="HH67">
        <v>631.87187400000005</v>
      </c>
      <c r="HI67">
        <v>18654.355608999998</v>
      </c>
      <c r="HJ67">
        <v>27976.436335999999</v>
      </c>
      <c r="HK67">
        <v>750.10467800000004</v>
      </c>
      <c r="HL67">
        <v>511.72067199999998</v>
      </c>
      <c r="HM67">
        <v>33.692689999999999</v>
      </c>
      <c r="HN67">
        <v>25.519807</v>
      </c>
      <c r="HO67">
        <v>152.372544</v>
      </c>
      <c r="HP67">
        <v>565.35899300000005</v>
      </c>
      <c r="HQ67">
        <v>51.552602999999998</v>
      </c>
      <c r="HR67">
        <v>420.12276900000001</v>
      </c>
      <c r="HS67">
        <v>234.445787</v>
      </c>
      <c r="HT67">
        <v>285.19780800000001</v>
      </c>
      <c r="HU67">
        <v>26.368074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2526.087184</v>
      </c>
      <c r="OM67">
        <v>0</v>
      </c>
      <c r="ON67">
        <v>0</v>
      </c>
      <c r="OO67">
        <v>659.24764400000004</v>
      </c>
      <c r="OP67">
        <v>304.26549699999998</v>
      </c>
      <c r="OQ67">
        <v>100228.119892</v>
      </c>
    </row>
    <row r="68" spans="1:407" x14ac:dyDescent="0.2">
      <c r="A68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7.602525</v>
      </c>
      <c r="EY68">
        <v>22.765111999999998</v>
      </c>
      <c r="EZ68">
        <v>27.184804</v>
      </c>
      <c r="FA68">
        <v>75.522203000000005</v>
      </c>
      <c r="FB68">
        <v>14.480384000000001</v>
      </c>
      <c r="FC68">
        <v>7.5417750000000003</v>
      </c>
      <c r="FD68">
        <v>15.619441999999999</v>
      </c>
      <c r="FE68">
        <v>31.368463999999999</v>
      </c>
      <c r="FF68">
        <v>86.95805</v>
      </c>
      <c r="FG68">
        <v>48.722969999999997</v>
      </c>
      <c r="FH68">
        <v>17.278234999999999</v>
      </c>
      <c r="FI68">
        <v>4.6186790000000002</v>
      </c>
      <c r="FJ68">
        <v>33.316276999999999</v>
      </c>
      <c r="FK68">
        <v>63.987867999999999</v>
      </c>
      <c r="FL68">
        <v>154.74515299999999</v>
      </c>
      <c r="FM68">
        <v>604.83009700000002</v>
      </c>
      <c r="FN68">
        <v>209.29462000000001</v>
      </c>
      <c r="FO68">
        <v>413.46240399999999</v>
      </c>
      <c r="FP68">
        <v>156.3614</v>
      </c>
      <c r="FQ68">
        <v>208.679777</v>
      </c>
      <c r="FR68">
        <v>46.191823999999997</v>
      </c>
      <c r="FS68">
        <v>243.170321</v>
      </c>
      <c r="FT68">
        <v>20.972802999999999</v>
      </c>
      <c r="FU68">
        <v>64.180980000000005</v>
      </c>
      <c r="FV68">
        <v>770.15243399999997</v>
      </c>
      <c r="FW68">
        <v>398.31081699999999</v>
      </c>
      <c r="FX68">
        <v>245.08031</v>
      </c>
      <c r="FY68">
        <v>234.68537799999999</v>
      </c>
      <c r="FZ68">
        <v>81.778075999999999</v>
      </c>
      <c r="GA68">
        <v>170.03129100000001</v>
      </c>
      <c r="GB68">
        <v>745.571506</v>
      </c>
      <c r="GC68">
        <v>144.93504100000001</v>
      </c>
      <c r="GD68">
        <v>1535.133626</v>
      </c>
      <c r="GE68">
        <v>1354.702898</v>
      </c>
      <c r="GF68">
        <v>402.38531399999999</v>
      </c>
      <c r="GG68">
        <v>441.920818</v>
      </c>
      <c r="GH68">
        <v>330.928653</v>
      </c>
      <c r="GI68">
        <v>196.85621499999999</v>
      </c>
      <c r="GJ68">
        <v>501.14200099999999</v>
      </c>
      <c r="GK68">
        <v>3505.4012910000001</v>
      </c>
      <c r="GL68">
        <v>711.68227000000002</v>
      </c>
      <c r="GM68">
        <v>1167.824687</v>
      </c>
      <c r="GN68">
        <v>651.95988</v>
      </c>
      <c r="GO68">
        <v>126.55795000000001</v>
      </c>
      <c r="GP68">
        <v>601.82768999999996</v>
      </c>
      <c r="GQ68">
        <v>423.86954200000002</v>
      </c>
      <c r="GR68">
        <v>37.834814999999999</v>
      </c>
      <c r="GS68">
        <v>59.593136999999999</v>
      </c>
      <c r="GT68">
        <v>21.703530000000001</v>
      </c>
      <c r="GU68">
        <v>22.465865999999998</v>
      </c>
      <c r="GV68">
        <v>48.506417999999996</v>
      </c>
      <c r="GW68">
        <v>1.7466440000000001</v>
      </c>
      <c r="GX68">
        <v>26.815117000000001</v>
      </c>
      <c r="GY68">
        <v>4.2943129999999998</v>
      </c>
      <c r="GZ68">
        <v>2.8878810000000001</v>
      </c>
      <c r="HA68">
        <v>15.999108</v>
      </c>
      <c r="HB68">
        <v>12.006524000000001</v>
      </c>
      <c r="HC68">
        <v>161.946619</v>
      </c>
      <c r="HD68">
        <v>997.44172300000002</v>
      </c>
      <c r="HE68">
        <v>2607.5277169999999</v>
      </c>
      <c r="HF68">
        <v>15059.911674999999</v>
      </c>
      <c r="HG68">
        <v>1476.43975</v>
      </c>
      <c r="HH68">
        <v>847.14263300000005</v>
      </c>
      <c r="HI68">
        <v>903.88783799999999</v>
      </c>
      <c r="HJ68">
        <v>325.15422999999998</v>
      </c>
      <c r="HK68">
        <v>1156.5261680000001</v>
      </c>
      <c r="HL68">
        <v>58301.724964000001</v>
      </c>
      <c r="HM68">
        <v>9171.2241470000008</v>
      </c>
      <c r="HN68">
        <v>2777.0565139999999</v>
      </c>
      <c r="HO68">
        <v>1682.737744</v>
      </c>
      <c r="HP68">
        <v>20040.218583000002</v>
      </c>
      <c r="HQ68">
        <v>4506.6775680000001</v>
      </c>
      <c r="HR68">
        <v>7453.7963719999998</v>
      </c>
      <c r="HS68">
        <v>3296.0555210000002</v>
      </c>
      <c r="HT68">
        <v>3074.2146579999999</v>
      </c>
      <c r="HU68">
        <v>107.76211499999999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69163.132335000002</v>
      </c>
      <c r="OM68">
        <v>0</v>
      </c>
      <c r="ON68">
        <v>0</v>
      </c>
      <c r="OO68">
        <v>3821.6623089999998</v>
      </c>
      <c r="OP68">
        <v>43020.425660000001</v>
      </c>
      <c r="OQ68">
        <v>267528.11404900003</v>
      </c>
    </row>
    <row r="69" spans="1:407" x14ac:dyDescent="0.2">
      <c r="A69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49.868130999999998</v>
      </c>
      <c r="EY69">
        <v>112.642735</v>
      </c>
      <c r="EZ69">
        <v>84.688321999999999</v>
      </c>
      <c r="FA69">
        <v>271.39862099999999</v>
      </c>
      <c r="FB69">
        <v>76.870276000000004</v>
      </c>
      <c r="FC69">
        <v>38.343389000000002</v>
      </c>
      <c r="FD69">
        <v>33.978023</v>
      </c>
      <c r="FE69">
        <v>144.52524099999999</v>
      </c>
      <c r="FF69">
        <v>166.711872</v>
      </c>
      <c r="FG69">
        <v>168.98549</v>
      </c>
      <c r="FH69">
        <v>151.11390399999999</v>
      </c>
      <c r="FI69">
        <v>49.682417000000001</v>
      </c>
      <c r="FJ69">
        <v>283.17383000000001</v>
      </c>
      <c r="FK69">
        <v>296.42010499999998</v>
      </c>
      <c r="FL69">
        <v>640.58935299999996</v>
      </c>
      <c r="FM69">
        <v>3399.1073190000002</v>
      </c>
      <c r="FN69">
        <v>544.66679099999999</v>
      </c>
      <c r="FO69">
        <v>1143.5518320000001</v>
      </c>
      <c r="FP69">
        <v>328.52327000000002</v>
      </c>
      <c r="FQ69">
        <v>294.18058200000002</v>
      </c>
      <c r="FR69">
        <v>213.959022</v>
      </c>
      <c r="FS69">
        <v>568.16475600000001</v>
      </c>
      <c r="FT69">
        <v>41.052523999999998</v>
      </c>
      <c r="FU69">
        <v>111.801558</v>
      </c>
      <c r="FV69">
        <v>1756.4211829999999</v>
      </c>
      <c r="FW69">
        <v>957.80772400000001</v>
      </c>
      <c r="FX69">
        <v>862.10822199999996</v>
      </c>
      <c r="FY69">
        <v>514.76471200000003</v>
      </c>
      <c r="FZ69">
        <v>293.79861799999998</v>
      </c>
      <c r="GA69">
        <v>586.312454</v>
      </c>
      <c r="GB69">
        <v>1481.1329720000001</v>
      </c>
      <c r="GC69">
        <v>1037.859925</v>
      </c>
      <c r="GD69">
        <v>2805.5815259999999</v>
      </c>
      <c r="GE69">
        <v>1087.6069440000001</v>
      </c>
      <c r="GF69">
        <v>1204.6385290000001</v>
      </c>
      <c r="GG69">
        <v>988.99574800000005</v>
      </c>
      <c r="GH69">
        <v>2365.525971</v>
      </c>
      <c r="GI69">
        <v>2598.0869290000001</v>
      </c>
      <c r="GJ69">
        <v>1635.7117989999999</v>
      </c>
      <c r="GK69">
        <v>2725.8980790000001</v>
      </c>
      <c r="GL69">
        <v>1156.830639</v>
      </c>
      <c r="GM69">
        <v>2435.3063440000001</v>
      </c>
      <c r="GN69">
        <v>2890.7353469999998</v>
      </c>
      <c r="GO69">
        <v>937.51938099999995</v>
      </c>
      <c r="GP69">
        <v>1800.633022</v>
      </c>
      <c r="GQ69">
        <v>1984.907884</v>
      </c>
      <c r="GR69">
        <v>237.04586900000001</v>
      </c>
      <c r="GS69">
        <v>362.047865</v>
      </c>
      <c r="GT69">
        <v>108.49069299999999</v>
      </c>
      <c r="GU69">
        <v>126.38554600000001</v>
      </c>
      <c r="GV69">
        <v>143.72961599999999</v>
      </c>
      <c r="GW69">
        <v>6.7214080000000003</v>
      </c>
      <c r="GX69">
        <v>83.207554000000002</v>
      </c>
      <c r="GY69">
        <v>35.025334000000001</v>
      </c>
      <c r="GZ69">
        <v>24.325006999999999</v>
      </c>
      <c r="HA69">
        <v>67.252898000000002</v>
      </c>
      <c r="HB69">
        <v>37.458931</v>
      </c>
      <c r="HC69">
        <v>498.23754100000002</v>
      </c>
      <c r="HD69">
        <v>595.10988199999997</v>
      </c>
      <c r="HE69">
        <v>14869.6378</v>
      </c>
      <c r="HF69">
        <v>16245.822967</v>
      </c>
      <c r="HG69">
        <v>2492.144581</v>
      </c>
      <c r="HH69">
        <v>3174.524895</v>
      </c>
      <c r="HI69">
        <v>1477.5130019999999</v>
      </c>
      <c r="HJ69">
        <v>1079.906283</v>
      </c>
      <c r="HK69">
        <v>1694.4321420000001</v>
      </c>
      <c r="HL69">
        <v>3562.7829459999998</v>
      </c>
      <c r="HM69">
        <v>92533.095327999996</v>
      </c>
      <c r="HN69">
        <v>15217.982528</v>
      </c>
      <c r="HO69">
        <v>21250.529996000001</v>
      </c>
      <c r="HP69">
        <v>9325.3387419999999</v>
      </c>
      <c r="HQ69">
        <v>2944.207406</v>
      </c>
      <c r="HR69">
        <v>11577.860167000001</v>
      </c>
      <c r="HS69">
        <v>753.09564399999999</v>
      </c>
      <c r="HT69">
        <v>2864.946778</v>
      </c>
      <c r="HU69">
        <v>11390.481523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44877.865060999997</v>
      </c>
      <c r="OM69">
        <v>0</v>
      </c>
      <c r="ON69">
        <v>0</v>
      </c>
      <c r="OO69">
        <v>572.63365699999997</v>
      </c>
      <c r="OP69">
        <v>5718.2220550000002</v>
      </c>
      <c r="OQ69">
        <v>309270.24495700002</v>
      </c>
    </row>
    <row r="70" spans="1:407" x14ac:dyDescent="0.2">
      <c r="A70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28.435300999999999</v>
      </c>
      <c r="EY70">
        <v>100.14852999999999</v>
      </c>
      <c r="EZ70">
        <v>191.420164</v>
      </c>
      <c r="FA70">
        <v>300.07586099999997</v>
      </c>
      <c r="FB70">
        <v>172.958101</v>
      </c>
      <c r="FC70">
        <v>32.957346999999999</v>
      </c>
      <c r="FD70">
        <v>98.786422999999999</v>
      </c>
      <c r="FE70">
        <v>99.906317000000001</v>
      </c>
      <c r="FF70">
        <v>178.50442699999999</v>
      </c>
      <c r="FG70">
        <v>143.65852000000001</v>
      </c>
      <c r="FH70">
        <v>110.845463</v>
      </c>
      <c r="FI70">
        <v>47.051600999999998</v>
      </c>
      <c r="FJ70">
        <v>91.995205999999996</v>
      </c>
      <c r="FK70">
        <v>156.30359100000001</v>
      </c>
      <c r="FL70">
        <v>342.55395700000003</v>
      </c>
      <c r="FM70">
        <v>856.14783799999998</v>
      </c>
      <c r="FN70">
        <v>135.252835</v>
      </c>
      <c r="FO70">
        <v>779.30471899999998</v>
      </c>
      <c r="FP70">
        <v>183.34613100000001</v>
      </c>
      <c r="FQ70">
        <v>127.471879</v>
      </c>
      <c r="FR70">
        <v>91.592303000000001</v>
      </c>
      <c r="FS70">
        <v>264.59316999999999</v>
      </c>
      <c r="FT70">
        <v>76.863947999999993</v>
      </c>
      <c r="FU70">
        <v>73.623450000000005</v>
      </c>
      <c r="FV70">
        <v>830.87725399999999</v>
      </c>
      <c r="FW70">
        <v>586.59693200000004</v>
      </c>
      <c r="FX70">
        <v>488.26967300000001</v>
      </c>
      <c r="FY70">
        <v>393.05488700000001</v>
      </c>
      <c r="FZ70">
        <v>128.20365000000001</v>
      </c>
      <c r="GA70">
        <v>320.71324499999997</v>
      </c>
      <c r="GB70">
        <v>549.26079200000004</v>
      </c>
      <c r="GC70">
        <v>257.55216799999999</v>
      </c>
      <c r="GD70">
        <v>1335.823991</v>
      </c>
      <c r="GE70">
        <v>185.01240100000001</v>
      </c>
      <c r="GF70">
        <v>353.62295899999998</v>
      </c>
      <c r="GG70">
        <v>741.76689899999997</v>
      </c>
      <c r="GH70">
        <v>497.17801100000003</v>
      </c>
      <c r="GI70">
        <v>276.587806</v>
      </c>
      <c r="GJ70">
        <v>595.01488400000005</v>
      </c>
      <c r="GK70">
        <v>1003.305746</v>
      </c>
      <c r="GL70">
        <v>483.55075900000003</v>
      </c>
      <c r="GM70">
        <v>938.59765500000003</v>
      </c>
      <c r="GN70">
        <v>1070.310978</v>
      </c>
      <c r="GO70">
        <v>384.26516099999998</v>
      </c>
      <c r="GP70">
        <v>543.89724000000001</v>
      </c>
      <c r="GQ70">
        <v>563.81923400000005</v>
      </c>
      <c r="GR70">
        <v>112.856122</v>
      </c>
      <c r="GS70">
        <v>245.72419600000001</v>
      </c>
      <c r="GT70">
        <v>34.359375999999997</v>
      </c>
      <c r="GU70">
        <v>46.751207999999998</v>
      </c>
      <c r="GV70">
        <v>89.295614</v>
      </c>
      <c r="GW70">
        <v>8.5357249999999993</v>
      </c>
      <c r="GX70">
        <v>83.077084999999997</v>
      </c>
      <c r="GY70">
        <v>21.187626999999999</v>
      </c>
      <c r="GZ70">
        <v>24.119969000000001</v>
      </c>
      <c r="HA70">
        <v>33.742956</v>
      </c>
      <c r="HB70">
        <v>7.4062299999999999</v>
      </c>
      <c r="HC70">
        <v>169.98183599999999</v>
      </c>
      <c r="HD70">
        <v>300.62281100000001</v>
      </c>
      <c r="HE70">
        <v>6457.2434730000004</v>
      </c>
      <c r="HF70">
        <v>8266.762412</v>
      </c>
      <c r="HG70">
        <v>2328.160343</v>
      </c>
      <c r="HH70">
        <v>9450.3539760000003</v>
      </c>
      <c r="HI70">
        <v>680.99606900000003</v>
      </c>
      <c r="HJ70">
        <v>1042.410877</v>
      </c>
      <c r="HK70">
        <v>630.88616500000001</v>
      </c>
      <c r="HL70">
        <v>2713.8874190000001</v>
      </c>
      <c r="HM70">
        <v>4291.6518640000004</v>
      </c>
      <c r="HN70">
        <v>36396.042994000003</v>
      </c>
      <c r="HO70">
        <v>2327.438889</v>
      </c>
      <c r="HP70">
        <v>6300.8372399999998</v>
      </c>
      <c r="HQ70">
        <v>1738.628324</v>
      </c>
      <c r="HR70">
        <v>1185.008413</v>
      </c>
      <c r="HS70">
        <v>715.50102100000004</v>
      </c>
      <c r="HT70">
        <v>3294.7953729999999</v>
      </c>
      <c r="HU70">
        <v>4668.090886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55222.315180999998</v>
      </c>
      <c r="OM70">
        <v>0</v>
      </c>
      <c r="ON70">
        <v>0</v>
      </c>
      <c r="OO70">
        <v>1531.5853689999999</v>
      </c>
      <c r="OP70">
        <v>53.462287000000003</v>
      </c>
      <c r="OQ70">
        <v>167684.79873400001</v>
      </c>
    </row>
    <row r="71" spans="1:407" x14ac:dyDescent="0.2">
      <c r="A7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1.753322</v>
      </c>
      <c r="EY71">
        <v>3.5708959999999998</v>
      </c>
      <c r="EZ71">
        <v>6.1057810000000003</v>
      </c>
      <c r="FA71">
        <v>7.3429650000000004</v>
      </c>
      <c r="FB71">
        <v>3.726181</v>
      </c>
      <c r="FC71">
        <v>7.7871519999999999</v>
      </c>
      <c r="FD71">
        <v>0.87014199999999997</v>
      </c>
      <c r="FE71">
        <v>0.90217499999999995</v>
      </c>
      <c r="FF71">
        <v>1.288238</v>
      </c>
      <c r="FG71">
        <v>2.7796029999999998</v>
      </c>
      <c r="FH71">
        <v>3.8302</v>
      </c>
      <c r="FI71">
        <v>1.317682</v>
      </c>
      <c r="FJ71">
        <v>4.3820379999999997</v>
      </c>
      <c r="FK71">
        <v>262.23282</v>
      </c>
      <c r="FL71">
        <v>54.644450999999997</v>
      </c>
      <c r="FM71">
        <v>39.702451000000003</v>
      </c>
      <c r="FN71">
        <v>1.8664719999999999</v>
      </c>
      <c r="FO71">
        <v>75.687929999999994</v>
      </c>
      <c r="FP71">
        <v>8.0619180000000004</v>
      </c>
      <c r="FQ71">
        <v>7.0068260000000002</v>
      </c>
      <c r="FR71">
        <v>8.0882620000000003</v>
      </c>
      <c r="FS71">
        <v>24.084992</v>
      </c>
      <c r="FT71">
        <v>14.439845999999999</v>
      </c>
      <c r="FU71">
        <v>6.0362349999999996</v>
      </c>
      <c r="FV71">
        <v>87.589511000000002</v>
      </c>
      <c r="FW71">
        <v>40.42895</v>
      </c>
      <c r="FX71">
        <v>130.62438900000001</v>
      </c>
      <c r="FY71">
        <v>165.538048</v>
      </c>
      <c r="FZ71">
        <v>33.562930999999999</v>
      </c>
      <c r="GA71">
        <v>25.402498000000001</v>
      </c>
      <c r="GB71">
        <v>111.528171</v>
      </c>
      <c r="GC71">
        <v>155.977101</v>
      </c>
      <c r="GD71">
        <v>966.51908300000002</v>
      </c>
      <c r="GE71">
        <v>73.822132999999994</v>
      </c>
      <c r="GF71">
        <v>84.523031000000003</v>
      </c>
      <c r="GG71">
        <v>114.043094</v>
      </c>
      <c r="GH71">
        <v>64.121278000000004</v>
      </c>
      <c r="GI71">
        <v>60.772289999999998</v>
      </c>
      <c r="GJ71">
        <v>110.71195299999999</v>
      </c>
      <c r="GK71">
        <v>561.60021700000004</v>
      </c>
      <c r="GL71">
        <v>151.701245</v>
      </c>
      <c r="GM71">
        <v>264.85057699999999</v>
      </c>
      <c r="GN71">
        <v>794.26711899999998</v>
      </c>
      <c r="GO71">
        <v>129.27583899999999</v>
      </c>
      <c r="GP71">
        <v>53.274566999999998</v>
      </c>
      <c r="GQ71">
        <v>41.743591000000002</v>
      </c>
      <c r="GR71">
        <v>2.8376800000000002</v>
      </c>
      <c r="GS71">
        <v>7.7883880000000003</v>
      </c>
      <c r="GT71">
        <v>0.44561899999999999</v>
      </c>
      <c r="GU71">
        <v>0.60261600000000004</v>
      </c>
      <c r="GV71">
        <v>1.257061</v>
      </c>
      <c r="GW71">
        <v>6.0130000000000001E-3</v>
      </c>
      <c r="GX71">
        <v>0.96901000000000004</v>
      </c>
      <c r="GY71">
        <v>0.74473800000000001</v>
      </c>
      <c r="GZ71">
        <v>1.9325619999999999</v>
      </c>
      <c r="HA71">
        <v>0.98166900000000001</v>
      </c>
      <c r="HB71">
        <v>0.23672799999999999</v>
      </c>
      <c r="HC71">
        <v>1.5373289999999999</v>
      </c>
      <c r="HD71">
        <v>22.169021999999998</v>
      </c>
      <c r="HE71">
        <v>1573.0113229999999</v>
      </c>
      <c r="HF71">
        <v>3919.7171490000001</v>
      </c>
      <c r="HG71">
        <v>848.19569799999999</v>
      </c>
      <c r="HH71">
        <v>180.752039</v>
      </c>
      <c r="HI71">
        <v>5555.6486249999998</v>
      </c>
      <c r="HJ71">
        <v>4122.1776159999999</v>
      </c>
      <c r="HK71">
        <v>102.491355</v>
      </c>
      <c r="HL71">
        <v>670.12029299999995</v>
      </c>
      <c r="HM71">
        <v>216.994067</v>
      </c>
      <c r="HN71">
        <v>91.897543999999996</v>
      </c>
      <c r="HO71">
        <v>6651.6104219999997</v>
      </c>
      <c r="HP71">
        <v>3173.0917260000001</v>
      </c>
      <c r="HQ71">
        <v>171.649238</v>
      </c>
      <c r="HR71">
        <v>4865.4793339999997</v>
      </c>
      <c r="HS71">
        <v>134.45185499999999</v>
      </c>
      <c r="HT71">
        <v>200.44808499999999</v>
      </c>
      <c r="HU71">
        <v>170.53237999999999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12417.770055999999</v>
      </c>
      <c r="OM71">
        <v>0</v>
      </c>
      <c r="ON71">
        <v>0</v>
      </c>
      <c r="OO71">
        <v>3465.093973</v>
      </c>
      <c r="OP71">
        <v>19.805292999999999</v>
      </c>
      <c r="OQ71">
        <v>53361.832698999999</v>
      </c>
    </row>
    <row r="72" spans="1:407" x14ac:dyDescent="0.2">
      <c r="A72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209.37987899999999</v>
      </c>
      <c r="EY72">
        <v>219.15945300000001</v>
      </c>
      <c r="EZ72">
        <v>249.611165</v>
      </c>
      <c r="FA72">
        <v>489.17625500000003</v>
      </c>
      <c r="FB72">
        <v>155.20167799999999</v>
      </c>
      <c r="FC72">
        <v>89.332207999999994</v>
      </c>
      <c r="FD72">
        <v>91.993555000000001</v>
      </c>
      <c r="FE72">
        <v>306.029875</v>
      </c>
      <c r="FF72">
        <v>294.49493200000001</v>
      </c>
      <c r="FG72">
        <v>270.48812900000001</v>
      </c>
      <c r="FH72">
        <v>218.72453899999999</v>
      </c>
      <c r="FI72">
        <v>54.719195999999997</v>
      </c>
      <c r="FJ72">
        <v>735.82529499999998</v>
      </c>
      <c r="FK72">
        <v>302.69577900000002</v>
      </c>
      <c r="FL72">
        <v>1084.7783480000001</v>
      </c>
      <c r="FM72">
        <v>14190.856018</v>
      </c>
      <c r="FN72">
        <v>1848.1725200000001</v>
      </c>
      <c r="FO72">
        <v>5330.8686369999996</v>
      </c>
      <c r="FP72">
        <v>1425.17806</v>
      </c>
      <c r="FQ72">
        <v>1608.50335</v>
      </c>
      <c r="FR72">
        <v>896.18786499999999</v>
      </c>
      <c r="FS72">
        <v>3103.7410169999998</v>
      </c>
      <c r="FT72">
        <v>328.98209200000002</v>
      </c>
      <c r="FU72">
        <v>481.51244700000001</v>
      </c>
      <c r="FV72">
        <v>10246.981952</v>
      </c>
      <c r="FW72">
        <v>6163.1368780000003</v>
      </c>
      <c r="FX72">
        <v>3628.4406920000001</v>
      </c>
      <c r="FY72">
        <v>3293.5904420000002</v>
      </c>
      <c r="FZ72">
        <v>1563.2981810000001</v>
      </c>
      <c r="GA72">
        <v>1576.9005890000001</v>
      </c>
      <c r="GB72">
        <v>6047.7538729999997</v>
      </c>
      <c r="GC72">
        <v>2274.4099700000002</v>
      </c>
      <c r="GD72">
        <v>32338.247549</v>
      </c>
      <c r="GE72">
        <v>14288.442056</v>
      </c>
      <c r="GF72">
        <v>4283.0892519999998</v>
      </c>
      <c r="GG72">
        <v>4968.545623</v>
      </c>
      <c r="GH72">
        <v>5083.7729719999998</v>
      </c>
      <c r="GI72">
        <v>2664.0324959999998</v>
      </c>
      <c r="GJ72">
        <v>6424.6243340000001</v>
      </c>
      <c r="GK72">
        <v>33581.355489000001</v>
      </c>
      <c r="GL72">
        <v>6275.3919040000001</v>
      </c>
      <c r="GM72">
        <v>11281.883100999999</v>
      </c>
      <c r="GN72">
        <v>14652.989927000001</v>
      </c>
      <c r="GO72">
        <v>4314.7492259999999</v>
      </c>
      <c r="GP72">
        <v>6895.2277130000002</v>
      </c>
      <c r="GQ72">
        <v>4326.1774740000001</v>
      </c>
      <c r="GR72">
        <v>376.79853800000001</v>
      </c>
      <c r="GS72">
        <v>588.33243100000004</v>
      </c>
      <c r="GT72">
        <v>278.13911000000002</v>
      </c>
      <c r="GU72">
        <v>213.447756</v>
      </c>
      <c r="GV72">
        <v>523.98446899999999</v>
      </c>
      <c r="GW72">
        <v>21.274180000000001</v>
      </c>
      <c r="GX72">
        <v>244.67598000000001</v>
      </c>
      <c r="GY72">
        <v>41.024082999999997</v>
      </c>
      <c r="GZ72">
        <v>20.148668000000001</v>
      </c>
      <c r="HA72">
        <v>195.12232900000001</v>
      </c>
      <c r="HB72">
        <v>133.73897299999999</v>
      </c>
      <c r="HC72">
        <v>895.61741600000005</v>
      </c>
      <c r="HD72">
        <v>8223.345088</v>
      </c>
      <c r="HE72">
        <v>53534.758704</v>
      </c>
      <c r="HF72">
        <v>99161.870930999998</v>
      </c>
      <c r="HG72">
        <v>7953.5750710000002</v>
      </c>
      <c r="HH72">
        <v>15357.022806999999</v>
      </c>
      <c r="HI72">
        <v>1383.5577470000001</v>
      </c>
      <c r="HJ72">
        <v>1946.9615690000001</v>
      </c>
      <c r="HK72">
        <v>13994.871358</v>
      </c>
      <c r="HL72">
        <v>94127.014911000006</v>
      </c>
      <c r="HM72">
        <v>40936.081415000001</v>
      </c>
      <c r="HN72">
        <v>13116.568968</v>
      </c>
      <c r="HO72">
        <v>15804.138123000001</v>
      </c>
      <c r="HP72">
        <v>116327.727894</v>
      </c>
      <c r="HQ72">
        <v>18560.661</v>
      </c>
      <c r="HR72">
        <v>29121.139438999999</v>
      </c>
      <c r="HS72">
        <v>12584.194068000001</v>
      </c>
      <c r="HT72">
        <v>16056.009617</v>
      </c>
      <c r="HU72">
        <v>1951.288734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111932.73932399999</v>
      </c>
      <c r="OM72">
        <v>0</v>
      </c>
      <c r="ON72">
        <v>0</v>
      </c>
      <c r="OO72">
        <v>10112.272627</v>
      </c>
      <c r="OP72">
        <v>62194.937866</v>
      </c>
      <c r="OQ72">
        <v>968071.69517700002</v>
      </c>
    </row>
    <row r="73" spans="1:407" x14ac:dyDescent="0.2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5.9447619999999999</v>
      </c>
      <c r="EY73">
        <v>2.841539</v>
      </c>
      <c r="EZ73">
        <v>2.5935769999999998</v>
      </c>
      <c r="FA73">
        <v>21.483373</v>
      </c>
      <c r="FB73">
        <v>1.4496450000000001</v>
      </c>
      <c r="FC73">
        <v>3.292478</v>
      </c>
      <c r="FD73">
        <v>26.905891</v>
      </c>
      <c r="FE73">
        <v>5.2475040000000002</v>
      </c>
      <c r="FF73">
        <v>2.9743919999999999</v>
      </c>
      <c r="FG73">
        <v>12.366771999999999</v>
      </c>
      <c r="FH73">
        <v>8.7267290000000006</v>
      </c>
      <c r="FI73">
        <v>2.0837189999999999</v>
      </c>
      <c r="FJ73">
        <v>57.369228999999997</v>
      </c>
      <c r="FK73">
        <v>10.004217000000001</v>
      </c>
      <c r="FL73">
        <v>122.04786199999999</v>
      </c>
      <c r="FM73">
        <v>247.52490700000001</v>
      </c>
      <c r="FN73">
        <v>47.696657000000002</v>
      </c>
      <c r="FO73">
        <v>187.23674800000001</v>
      </c>
      <c r="FP73">
        <v>39.229821999999999</v>
      </c>
      <c r="FQ73">
        <v>37.480114999999998</v>
      </c>
      <c r="FR73">
        <v>41.833457000000003</v>
      </c>
      <c r="FS73">
        <v>78.159002999999998</v>
      </c>
      <c r="FT73">
        <v>46.148887999999999</v>
      </c>
      <c r="FU73">
        <v>29.330881000000002</v>
      </c>
      <c r="FV73">
        <v>245.01286400000001</v>
      </c>
      <c r="FW73">
        <v>243.31110799999999</v>
      </c>
      <c r="FX73">
        <v>231.10154</v>
      </c>
      <c r="FY73">
        <v>155.28</v>
      </c>
      <c r="FZ73">
        <v>59.49212</v>
      </c>
      <c r="GA73">
        <v>71.122817999999995</v>
      </c>
      <c r="GB73">
        <v>396.190046</v>
      </c>
      <c r="GC73">
        <v>87.564401000000004</v>
      </c>
      <c r="GD73">
        <v>723.04780800000003</v>
      </c>
      <c r="GE73">
        <v>212.26938100000001</v>
      </c>
      <c r="GF73">
        <v>228.60047499999999</v>
      </c>
      <c r="GG73">
        <v>319.86084099999999</v>
      </c>
      <c r="GH73">
        <v>219.767471</v>
      </c>
      <c r="GI73">
        <v>206.49350100000001</v>
      </c>
      <c r="GJ73">
        <v>261.87023399999998</v>
      </c>
      <c r="GK73">
        <v>904.70575199999996</v>
      </c>
      <c r="GL73">
        <v>312.85190699999998</v>
      </c>
      <c r="GM73">
        <v>718.43977700000005</v>
      </c>
      <c r="GN73">
        <v>586.25745800000004</v>
      </c>
      <c r="GO73">
        <v>102.827623</v>
      </c>
      <c r="GP73">
        <v>253.44228899999999</v>
      </c>
      <c r="GQ73">
        <v>129.67320799999999</v>
      </c>
      <c r="GR73">
        <v>10.983828000000001</v>
      </c>
      <c r="GS73">
        <v>40.952049000000002</v>
      </c>
      <c r="GT73">
        <v>4.7983880000000001</v>
      </c>
      <c r="GU73">
        <v>4.3364669999999998</v>
      </c>
      <c r="GV73">
        <v>15.279028</v>
      </c>
      <c r="GW73">
        <v>5.6503810000000003</v>
      </c>
      <c r="GX73">
        <v>8.0047160000000002</v>
      </c>
      <c r="GY73">
        <v>3.5277440000000002</v>
      </c>
      <c r="GZ73">
        <v>9.7753870000000003</v>
      </c>
      <c r="HA73">
        <v>7.7006220000000001</v>
      </c>
      <c r="HB73">
        <v>1.4800690000000001</v>
      </c>
      <c r="HC73">
        <v>12.745214000000001</v>
      </c>
      <c r="HD73">
        <v>211.00569899999999</v>
      </c>
      <c r="HE73">
        <v>1889.5752910000001</v>
      </c>
      <c r="HF73">
        <v>2927.9142430000002</v>
      </c>
      <c r="HG73">
        <v>18603.450884000002</v>
      </c>
      <c r="HH73">
        <v>22212.611410000001</v>
      </c>
      <c r="HI73">
        <v>20591.630235000001</v>
      </c>
      <c r="HJ73">
        <v>12818.578667</v>
      </c>
      <c r="HK73">
        <v>1389.339176</v>
      </c>
      <c r="HL73">
        <v>5902.3802210000003</v>
      </c>
      <c r="HM73">
        <v>804.53961300000003</v>
      </c>
      <c r="HN73">
        <v>463.69297399999999</v>
      </c>
      <c r="HO73">
        <v>1331.032222</v>
      </c>
      <c r="HP73">
        <v>6616.0101279999999</v>
      </c>
      <c r="HQ73">
        <v>25226.264469000002</v>
      </c>
      <c r="HR73">
        <v>1823.846814</v>
      </c>
      <c r="HS73">
        <v>1187.6665660000001</v>
      </c>
      <c r="HT73">
        <v>2051.5706679999998</v>
      </c>
      <c r="HU73">
        <v>76.291760999999994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68453.26887</v>
      </c>
      <c r="OM73">
        <v>0</v>
      </c>
      <c r="ON73">
        <v>0</v>
      </c>
      <c r="OO73">
        <v>6932.5769110000001</v>
      </c>
      <c r="OP73">
        <v>1249.2590580000001</v>
      </c>
      <c r="OQ73">
        <v>210596.89455699999</v>
      </c>
    </row>
    <row r="74" spans="1:407" x14ac:dyDescent="0.2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0.38315700000000003</v>
      </c>
      <c r="EY74">
        <v>1.0221420000000001</v>
      </c>
      <c r="EZ74">
        <v>0.62767200000000001</v>
      </c>
      <c r="FA74">
        <v>1.090293</v>
      </c>
      <c r="FB74">
        <v>1.3183069999999999</v>
      </c>
      <c r="FC74">
        <v>2.7962090000000002</v>
      </c>
      <c r="FD74">
        <v>2.6935289999999998</v>
      </c>
      <c r="FE74">
        <v>1.675492</v>
      </c>
      <c r="FF74">
        <v>1.1810670000000001</v>
      </c>
      <c r="FG74">
        <v>1.6816679999999999</v>
      </c>
      <c r="FH74">
        <v>0.42473899999999998</v>
      </c>
      <c r="FI74">
        <v>0.167349</v>
      </c>
      <c r="FJ74">
        <v>2.8373620000000002</v>
      </c>
      <c r="FK74">
        <v>259.31912399999999</v>
      </c>
      <c r="FL74">
        <v>26.915187</v>
      </c>
      <c r="FM74">
        <v>120.37375400000001</v>
      </c>
      <c r="FN74">
        <v>34.320458000000002</v>
      </c>
      <c r="FO74">
        <v>59.715620999999999</v>
      </c>
      <c r="FP74">
        <v>6.3324939999999996</v>
      </c>
      <c r="FQ74">
        <v>3.7923309999999999</v>
      </c>
      <c r="FR74">
        <v>2.7065429999999999</v>
      </c>
      <c r="FS74">
        <v>5.6816610000000001</v>
      </c>
      <c r="FT74">
        <v>5.9421949999999999</v>
      </c>
      <c r="FU74">
        <v>2.241581</v>
      </c>
      <c r="FV74">
        <v>25.180793000000001</v>
      </c>
      <c r="FW74">
        <v>23.820404</v>
      </c>
      <c r="FX74">
        <v>61.344867999999998</v>
      </c>
      <c r="FY74">
        <v>56.777037999999997</v>
      </c>
      <c r="FZ74">
        <v>5.4367919999999996</v>
      </c>
      <c r="GA74">
        <v>34.732557</v>
      </c>
      <c r="GB74">
        <v>310.660708</v>
      </c>
      <c r="GC74">
        <v>12.626155000000001</v>
      </c>
      <c r="GD74">
        <v>160.179936</v>
      </c>
      <c r="GE74">
        <v>105.68062</v>
      </c>
      <c r="GF74">
        <v>79.050700000000006</v>
      </c>
      <c r="GG74">
        <v>23.085681000000001</v>
      </c>
      <c r="GH74">
        <v>3012.4875000000002</v>
      </c>
      <c r="GI74">
        <v>1916.51731</v>
      </c>
      <c r="GJ74">
        <v>685.69560999999999</v>
      </c>
      <c r="GK74">
        <v>78.382078000000007</v>
      </c>
      <c r="GL74">
        <v>9.9281670000000002</v>
      </c>
      <c r="GM74">
        <v>27.659206000000001</v>
      </c>
      <c r="GN74">
        <v>9.2628339999999998</v>
      </c>
      <c r="GO74">
        <v>2.197781</v>
      </c>
      <c r="GP74">
        <v>166.90783200000001</v>
      </c>
      <c r="GQ74">
        <v>48.414423999999997</v>
      </c>
      <c r="GR74">
        <v>1.018904</v>
      </c>
      <c r="GS74">
        <v>13.386661999999999</v>
      </c>
      <c r="GT74">
        <v>2.613677</v>
      </c>
      <c r="GU74">
        <v>8.3647779999999994</v>
      </c>
      <c r="GV74">
        <v>2.3358949999999998</v>
      </c>
      <c r="GW74">
        <v>1.1123460000000001</v>
      </c>
      <c r="GX74">
        <v>6.6803350000000004</v>
      </c>
      <c r="GY74">
        <v>0.486985</v>
      </c>
      <c r="GZ74">
        <v>0.13261800000000001</v>
      </c>
      <c r="HA74">
        <v>2.1368520000000002</v>
      </c>
      <c r="HB74">
        <v>0.31004300000000001</v>
      </c>
      <c r="HC74">
        <v>25.032336999999998</v>
      </c>
      <c r="HD74">
        <v>242.31854300000001</v>
      </c>
      <c r="HE74">
        <v>149.300701</v>
      </c>
      <c r="HF74">
        <v>242.36098100000001</v>
      </c>
      <c r="HG74">
        <v>210.16936699999999</v>
      </c>
      <c r="HH74">
        <v>87.241416999999998</v>
      </c>
      <c r="HI74">
        <v>35.615766999999998</v>
      </c>
      <c r="HJ74">
        <v>3805.7584069999998</v>
      </c>
      <c r="HK74">
        <v>82.716969000000006</v>
      </c>
      <c r="HL74">
        <v>524.30432399999995</v>
      </c>
      <c r="HM74">
        <v>116.729033</v>
      </c>
      <c r="HN74">
        <v>76.514430000000004</v>
      </c>
      <c r="HO74">
        <v>182.443062</v>
      </c>
      <c r="HP74">
        <v>594.81967899999995</v>
      </c>
      <c r="HQ74">
        <v>9622.3372820000004</v>
      </c>
      <c r="HR74">
        <v>352.61028199999998</v>
      </c>
      <c r="HS74">
        <v>450.11873400000002</v>
      </c>
      <c r="HT74">
        <v>1333.7418680000001</v>
      </c>
      <c r="HU74">
        <v>204.987022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2144.4716530000001</v>
      </c>
      <c r="OM74">
        <v>0</v>
      </c>
      <c r="ON74">
        <v>0</v>
      </c>
      <c r="OO74">
        <v>17965.929179999999</v>
      </c>
      <c r="OP74">
        <v>243.30041800000001</v>
      </c>
      <c r="OQ74">
        <v>46132.669482999998</v>
      </c>
    </row>
    <row r="75" spans="1:407" x14ac:dyDescent="0.2">
      <c r="A75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0.86281399999999997</v>
      </c>
      <c r="EY75">
        <v>5.6110429999999996</v>
      </c>
      <c r="EZ75">
        <v>3.1477430000000002</v>
      </c>
      <c r="FA75">
        <v>2.1207210000000001</v>
      </c>
      <c r="FB75">
        <v>3.8860399999999999</v>
      </c>
      <c r="FC75">
        <v>9.0803340000000006</v>
      </c>
      <c r="FD75">
        <v>5.0335239999999999</v>
      </c>
      <c r="FE75">
        <v>31.554805999999999</v>
      </c>
      <c r="FF75">
        <v>5.5017069999999997</v>
      </c>
      <c r="FG75">
        <v>5.3573769999999996</v>
      </c>
      <c r="FH75">
        <v>1.962202</v>
      </c>
      <c r="FI75">
        <v>1.2497549999999999</v>
      </c>
      <c r="FJ75">
        <v>25.889040999999999</v>
      </c>
      <c r="FK75">
        <v>1.273242</v>
      </c>
      <c r="FL75">
        <v>165.271051</v>
      </c>
      <c r="FM75">
        <v>1289.933385</v>
      </c>
      <c r="FN75">
        <v>280.33020299999998</v>
      </c>
      <c r="FO75">
        <v>102.840053</v>
      </c>
      <c r="FP75">
        <v>35.573900000000002</v>
      </c>
      <c r="FQ75">
        <v>22.661586</v>
      </c>
      <c r="FR75">
        <v>36.985035000000003</v>
      </c>
      <c r="FS75">
        <v>78.699979999999996</v>
      </c>
      <c r="FT75">
        <v>13.234045</v>
      </c>
      <c r="FU75">
        <v>17.895237000000002</v>
      </c>
      <c r="FV75">
        <v>336.14549899999997</v>
      </c>
      <c r="FW75">
        <v>245.774877</v>
      </c>
      <c r="FX75">
        <v>336.54924499999998</v>
      </c>
      <c r="FY75">
        <v>598.45595900000001</v>
      </c>
      <c r="FZ75">
        <v>71.779556999999997</v>
      </c>
      <c r="GA75">
        <v>230.59547000000001</v>
      </c>
      <c r="GB75">
        <v>981.87480300000004</v>
      </c>
      <c r="GC75">
        <v>296.20342299999999</v>
      </c>
      <c r="GD75">
        <v>2614.4097379999998</v>
      </c>
      <c r="GE75">
        <v>4944.2243399999998</v>
      </c>
      <c r="GF75">
        <v>1054.429852</v>
      </c>
      <c r="GG75">
        <v>463.61376999999999</v>
      </c>
      <c r="GH75">
        <v>9594.1127930000002</v>
      </c>
      <c r="GI75">
        <v>6699.7894329999999</v>
      </c>
      <c r="GJ75">
        <v>2077.3842639999998</v>
      </c>
      <c r="GK75">
        <v>6018.0984719999997</v>
      </c>
      <c r="GL75">
        <v>666.449296</v>
      </c>
      <c r="GM75">
        <v>1247.4028149999999</v>
      </c>
      <c r="GN75">
        <v>1080.242792</v>
      </c>
      <c r="GO75">
        <v>195.43248399999999</v>
      </c>
      <c r="GP75">
        <v>3101.35518</v>
      </c>
      <c r="GQ75">
        <v>219.32019099999999</v>
      </c>
      <c r="GR75">
        <v>5.7428340000000002</v>
      </c>
      <c r="GS75">
        <v>60.950125</v>
      </c>
      <c r="GT75">
        <v>13.926287</v>
      </c>
      <c r="GU75">
        <v>35.326320000000003</v>
      </c>
      <c r="GV75">
        <v>13.793836000000001</v>
      </c>
      <c r="GW75">
        <v>4.6760799999999998</v>
      </c>
      <c r="GX75">
        <v>30.548434</v>
      </c>
      <c r="GY75">
        <v>2.3900039999999998</v>
      </c>
      <c r="GZ75">
        <v>0.84067800000000004</v>
      </c>
      <c r="HA75">
        <v>10.497716</v>
      </c>
      <c r="HB75">
        <v>1.992443</v>
      </c>
      <c r="HC75">
        <v>115.811983</v>
      </c>
      <c r="HD75">
        <v>90.755872999999994</v>
      </c>
      <c r="HE75">
        <v>397.61571400000003</v>
      </c>
      <c r="HF75">
        <v>2538.8924160000001</v>
      </c>
      <c r="HG75">
        <v>201.939449</v>
      </c>
      <c r="HH75">
        <v>486.53656100000001</v>
      </c>
      <c r="HI75">
        <v>215.57049799999999</v>
      </c>
      <c r="HJ75">
        <v>19.018477000000001</v>
      </c>
      <c r="HK75">
        <v>165.70209600000001</v>
      </c>
      <c r="HL75">
        <v>5346.7372859999996</v>
      </c>
      <c r="HM75">
        <v>193.14304300000001</v>
      </c>
      <c r="HN75">
        <v>54.775795000000002</v>
      </c>
      <c r="HO75">
        <v>145.38046399999999</v>
      </c>
      <c r="HP75">
        <v>1854.516018</v>
      </c>
      <c r="HQ75">
        <v>10167.783281</v>
      </c>
      <c r="HR75">
        <v>2074.8244840000002</v>
      </c>
      <c r="HS75">
        <v>1277.145192</v>
      </c>
      <c r="HT75">
        <v>1983.2025100000001</v>
      </c>
      <c r="HU75">
        <v>391.50844499999999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34912.921649999997</v>
      </c>
      <c r="OM75">
        <v>0</v>
      </c>
      <c r="ON75">
        <v>0</v>
      </c>
      <c r="OO75">
        <v>31348.832158000001</v>
      </c>
      <c r="OP75">
        <v>805.336186</v>
      </c>
      <c r="OQ75">
        <v>140188.23340900001</v>
      </c>
    </row>
    <row r="76" spans="1:407" x14ac:dyDescent="0.2">
      <c r="A76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2.6720130000000002</v>
      </c>
      <c r="EY76">
        <v>71.961523999999997</v>
      </c>
      <c r="EZ76">
        <v>75.757301999999996</v>
      </c>
      <c r="FA76">
        <v>20.106674000000002</v>
      </c>
      <c r="FB76">
        <v>56.981287999999999</v>
      </c>
      <c r="FC76">
        <v>10.161019</v>
      </c>
      <c r="FD76">
        <v>44.265695000000001</v>
      </c>
      <c r="FE76">
        <v>7.9629849999999998</v>
      </c>
      <c r="FF76">
        <v>35.642947999999997</v>
      </c>
      <c r="FG76">
        <v>66.197012000000001</v>
      </c>
      <c r="FH76">
        <v>15.703189</v>
      </c>
      <c r="FI76">
        <v>10.773595</v>
      </c>
      <c r="FJ76">
        <v>3.605559</v>
      </c>
      <c r="FK76">
        <v>64.045721</v>
      </c>
      <c r="FL76">
        <v>44.940952000000003</v>
      </c>
      <c r="FM76">
        <v>19.687062000000001</v>
      </c>
      <c r="FN76">
        <v>11.297648000000001</v>
      </c>
      <c r="FO76">
        <v>77.180584999999994</v>
      </c>
      <c r="FP76">
        <v>3.403769</v>
      </c>
      <c r="FQ76">
        <v>2.0035150000000002</v>
      </c>
      <c r="FR76">
        <v>3.1257899999999998</v>
      </c>
      <c r="FS76">
        <v>4.5787329999999997</v>
      </c>
      <c r="FT76">
        <v>4.4031710000000004</v>
      </c>
      <c r="FU76">
        <v>0.97092599999999996</v>
      </c>
      <c r="FV76">
        <v>46.115799000000003</v>
      </c>
      <c r="FW76">
        <v>16.303263000000001</v>
      </c>
      <c r="FX76">
        <v>169.385076</v>
      </c>
      <c r="FY76">
        <v>162.98782299999999</v>
      </c>
      <c r="FZ76">
        <v>25.495000999999998</v>
      </c>
      <c r="GA76">
        <v>61.705596</v>
      </c>
      <c r="GB76">
        <v>636.93000800000004</v>
      </c>
      <c r="GC76">
        <v>37.954940999999998</v>
      </c>
      <c r="GD76">
        <v>307.66444799999999</v>
      </c>
      <c r="GE76">
        <v>84.470100000000002</v>
      </c>
      <c r="GF76">
        <v>359.35086100000001</v>
      </c>
      <c r="GG76">
        <v>68.780885999999995</v>
      </c>
      <c r="GH76">
        <v>6919.1528070000004</v>
      </c>
      <c r="GI76">
        <v>4513.6183629999996</v>
      </c>
      <c r="GJ76">
        <v>1884.1186379999999</v>
      </c>
      <c r="GK76">
        <v>209.705217</v>
      </c>
      <c r="GL76">
        <v>24.857222</v>
      </c>
      <c r="GM76">
        <v>46.941785000000003</v>
      </c>
      <c r="GN76">
        <v>23.123021000000001</v>
      </c>
      <c r="GO76">
        <v>6.8872020000000003</v>
      </c>
      <c r="GP76">
        <v>443.47293200000001</v>
      </c>
      <c r="GQ76">
        <v>21.811315</v>
      </c>
      <c r="GR76">
        <v>2.6479560000000002</v>
      </c>
      <c r="GS76">
        <v>6.5589310000000003</v>
      </c>
      <c r="GT76">
        <v>1.5425869999999999</v>
      </c>
      <c r="GU76">
        <v>3.104654</v>
      </c>
      <c r="GV76">
        <v>1.9828969999999999</v>
      </c>
      <c r="GW76">
        <v>0.35131499999999999</v>
      </c>
      <c r="GX76">
        <v>2.9006609999999999</v>
      </c>
      <c r="GY76">
        <v>0.52852399999999999</v>
      </c>
      <c r="GZ76">
        <v>0.34056700000000001</v>
      </c>
      <c r="HA76">
        <v>0.98653500000000005</v>
      </c>
      <c r="HB76">
        <v>0.2155</v>
      </c>
      <c r="HC76">
        <v>4.1287370000000001</v>
      </c>
      <c r="HD76">
        <v>214.24346700000001</v>
      </c>
      <c r="HE76">
        <v>152.50639100000001</v>
      </c>
      <c r="HF76">
        <v>1815.211409</v>
      </c>
      <c r="HG76">
        <v>241.06374</v>
      </c>
      <c r="HH76">
        <v>111.422419</v>
      </c>
      <c r="HI76">
        <v>60.904173</v>
      </c>
      <c r="HJ76">
        <v>6.0815429999999999</v>
      </c>
      <c r="HK76">
        <v>74.001374999999996</v>
      </c>
      <c r="HL76">
        <v>491.821843</v>
      </c>
      <c r="HM76">
        <v>280.61109699999997</v>
      </c>
      <c r="HN76">
        <v>128.48261199999999</v>
      </c>
      <c r="HO76">
        <v>188.11788799999999</v>
      </c>
      <c r="HP76">
        <v>1085.593779</v>
      </c>
      <c r="HQ76">
        <v>2423.212806</v>
      </c>
      <c r="HR76">
        <v>5721.787002</v>
      </c>
      <c r="HS76">
        <v>2542.597186</v>
      </c>
      <c r="HT76">
        <v>7667.0073050000001</v>
      </c>
      <c r="HU76">
        <v>409.149134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25949.635924999999</v>
      </c>
      <c r="OM76">
        <v>0</v>
      </c>
      <c r="ON76">
        <v>0</v>
      </c>
      <c r="OO76">
        <v>16773.261930000001</v>
      </c>
      <c r="OP76">
        <v>402.71843200000001</v>
      </c>
      <c r="OQ76">
        <v>83492.981299000006</v>
      </c>
    </row>
    <row r="77" spans="1:407" x14ac:dyDescent="0.2">
      <c r="A77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9.9999999999999995E-7</v>
      </c>
      <c r="FY77">
        <v>1.9999999999999999E-6</v>
      </c>
      <c r="FZ77">
        <v>0</v>
      </c>
      <c r="GA77">
        <v>1.9999999999999999E-6</v>
      </c>
      <c r="GB77">
        <v>0</v>
      </c>
      <c r="GC77">
        <v>0</v>
      </c>
      <c r="GD77">
        <v>9.9999999999999995E-7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9.9999999999999995E-7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9.9999999999999995E-7</v>
      </c>
      <c r="HF77">
        <v>1.9999999999999999E-6</v>
      </c>
      <c r="HG77">
        <v>9.9999999999999995E-7</v>
      </c>
      <c r="HH77">
        <v>1.9999999999999999E-6</v>
      </c>
      <c r="HI77">
        <v>0</v>
      </c>
      <c r="HJ77">
        <v>9.9999999999999995E-7</v>
      </c>
      <c r="HK77">
        <v>0</v>
      </c>
      <c r="HL77">
        <v>1.9999999999999999E-6</v>
      </c>
      <c r="HM77">
        <v>9.9999999999999995E-7</v>
      </c>
      <c r="HN77">
        <v>1.9999999999999999E-6</v>
      </c>
      <c r="HO77">
        <v>9.9999999999999995E-7</v>
      </c>
      <c r="HP77">
        <v>1.9999999999999999E-6</v>
      </c>
      <c r="HQ77">
        <v>0</v>
      </c>
      <c r="HR77">
        <v>9.9999999999999995E-7</v>
      </c>
      <c r="HS77">
        <v>9.9999999999999995E-7</v>
      </c>
      <c r="HT77">
        <v>1.9999999999999999E-6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1.05E-4</v>
      </c>
      <c r="OM77">
        <v>0</v>
      </c>
      <c r="ON77">
        <v>0</v>
      </c>
      <c r="OO77">
        <v>9.9999999999999995E-7</v>
      </c>
      <c r="OP77">
        <v>3.0000000000000001E-6</v>
      </c>
      <c r="OQ77">
        <v>1.4100000000000001E-4</v>
      </c>
    </row>
    <row r="78" spans="1:407" x14ac:dyDescent="0.2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24334.821478000002</v>
      </c>
      <c r="EY78">
        <v>133.37837500000001</v>
      </c>
      <c r="EZ78">
        <v>51.324539999999999</v>
      </c>
      <c r="FA78">
        <v>686.72340199999996</v>
      </c>
      <c r="FB78">
        <v>26.181501000000001</v>
      </c>
      <c r="FC78">
        <v>18.196463999999999</v>
      </c>
      <c r="FD78">
        <v>22.061101000000001</v>
      </c>
      <c r="FE78">
        <v>1548.0593710000001</v>
      </c>
      <c r="FF78">
        <v>2828.3358939999998</v>
      </c>
      <c r="FG78">
        <v>4551.5455389999997</v>
      </c>
      <c r="FH78">
        <v>1400.964146</v>
      </c>
      <c r="FI78">
        <v>956.07301500000005</v>
      </c>
      <c r="FJ78">
        <v>138.82990599999999</v>
      </c>
      <c r="FK78">
        <v>918.42958099999998</v>
      </c>
      <c r="FL78">
        <v>6.4369999999999997E-2</v>
      </c>
      <c r="FM78">
        <v>2.2099340000000001</v>
      </c>
      <c r="FN78">
        <v>2.7325840000000001</v>
      </c>
      <c r="FO78">
        <v>4.906504</v>
      </c>
      <c r="FP78">
        <v>507.511301</v>
      </c>
      <c r="FQ78">
        <v>422.46008499999999</v>
      </c>
      <c r="FR78">
        <v>371.73280399999999</v>
      </c>
      <c r="FS78">
        <v>776.65027799999996</v>
      </c>
      <c r="FT78">
        <v>188143.707914</v>
      </c>
      <c r="FU78">
        <v>242.50805600000001</v>
      </c>
      <c r="FV78">
        <v>5033.7583860000004</v>
      </c>
      <c r="FW78">
        <v>2006.183499</v>
      </c>
      <c r="FX78">
        <v>743.96425999999997</v>
      </c>
      <c r="FY78">
        <v>1170.36877</v>
      </c>
      <c r="FZ78">
        <v>105.313024</v>
      </c>
      <c r="GA78">
        <v>637.09084499999994</v>
      </c>
      <c r="GB78">
        <v>1826.6155209999999</v>
      </c>
      <c r="GC78">
        <v>3.6492260000000001</v>
      </c>
      <c r="GD78">
        <v>1288.1637109999999</v>
      </c>
      <c r="GE78">
        <v>3641.2448519999998</v>
      </c>
      <c r="GF78">
        <v>95.274288999999996</v>
      </c>
      <c r="GG78">
        <v>79.406715000000005</v>
      </c>
      <c r="GH78">
        <v>2.5828139999999999</v>
      </c>
      <c r="GI78">
        <v>8.7167019999999997</v>
      </c>
      <c r="GJ78">
        <v>20.98668</v>
      </c>
      <c r="GK78">
        <v>15.030666999999999</v>
      </c>
      <c r="GL78">
        <v>32.211857000000002</v>
      </c>
      <c r="GM78">
        <v>59.326309999999999</v>
      </c>
      <c r="GN78">
        <v>8.8972390000000008</v>
      </c>
      <c r="GO78">
        <v>20.05349</v>
      </c>
      <c r="GP78">
        <v>793.00250100000005</v>
      </c>
      <c r="GQ78">
        <v>8.2404030000000006</v>
      </c>
      <c r="GR78">
        <v>0.27711799999999998</v>
      </c>
      <c r="GS78">
        <v>2.8671980000000001</v>
      </c>
      <c r="GT78">
        <v>1.1288819999999999</v>
      </c>
      <c r="GU78">
        <v>0.173786</v>
      </c>
      <c r="GV78">
        <v>0.56160900000000002</v>
      </c>
      <c r="GW78">
        <v>2.181E-2</v>
      </c>
      <c r="GX78">
        <v>0.20725299999999999</v>
      </c>
      <c r="GY78">
        <v>0.272227</v>
      </c>
      <c r="GZ78">
        <v>0.458094</v>
      </c>
      <c r="HA78">
        <v>0.483406</v>
      </c>
      <c r="HB78">
        <v>0.1265</v>
      </c>
      <c r="HC78">
        <v>0.33754899999999999</v>
      </c>
      <c r="HD78">
        <v>4.8590809999999998</v>
      </c>
      <c r="HE78">
        <v>948.93007499999999</v>
      </c>
      <c r="HF78">
        <v>1403.8143230000001</v>
      </c>
      <c r="HG78">
        <v>1724.2073789999999</v>
      </c>
      <c r="HH78">
        <v>1000.714877</v>
      </c>
      <c r="HI78">
        <v>27.922037</v>
      </c>
      <c r="HJ78">
        <v>5.9191370000000001</v>
      </c>
      <c r="HK78">
        <v>2291.3302920000001</v>
      </c>
      <c r="HL78">
        <v>136.971552</v>
      </c>
      <c r="HM78">
        <v>3.5843780000000001</v>
      </c>
      <c r="HN78">
        <v>2.6125929999999999</v>
      </c>
      <c r="HO78">
        <v>123.82922600000001</v>
      </c>
      <c r="HP78">
        <v>2920.6432709999999</v>
      </c>
      <c r="HQ78">
        <v>377.23926299999999</v>
      </c>
      <c r="HR78">
        <v>29.140506999999999</v>
      </c>
      <c r="HS78">
        <v>84.977796999999995</v>
      </c>
      <c r="HT78">
        <v>157.87998099999999</v>
      </c>
      <c r="HU78">
        <v>36.971263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1201.8102180000001</v>
      </c>
      <c r="OK78">
        <v>0</v>
      </c>
      <c r="OL78">
        <v>52283.291803</v>
      </c>
      <c r="OM78">
        <v>0</v>
      </c>
      <c r="ON78">
        <v>0</v>
      </c>
      <c r="OO78">
        <v>241.712592</v>
      </c>
      <c r="OP78">
        <v>264.874911</v>
      </c>
      <c r="OQ78">
        <v>310969.641894</v>
      </c>
    </row>
    <row r="79" spans="1:407" x14ac:dyDescent="0.2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288.634683</v>
      </c>
      <c r="EY79">
        <v>22235.862484000001</v>
      </c>
      <c r="EZ79">
        <v>191.033163</v>
      </c>
      <c r="FA79">
        <v>183.69681299999999</v>
      </c>
      <c r="FB79">
        <v>57.713436999999999</v>
      </c>
      <c r="FC79">
        <v>15.822817000000001</v>
      </c>
      <c r="FD79">
        <v>40.772545000000001</v>
      </c>
      <c r="FE79">
        <v>840.45035600000006</v>
      </c>
      <c r="FF79">
        <v>2219.6021700000001</v>
      </c>
      <c r="FG79">
        <v>4494.9627829999999</v>
      </c>
      <c r="FH79">
        <v>3094.193456</v>
      </c>
      <c r="FI79">
        <v>470.82342299999999</v>
      </c>
      <c r="FJ79">
        <v>200.44955200000001</v>
      </c>
      <c r="FK79">
        <v>360.31015400000001</v>
      </c>
      <c r="FL79">
        <v>0.288688</v>
      </c>
      <c r="FM79">
        <v>0.330289</v>
      </c>
      <c r="FN79">
        <v>1.5813999999999999</v>
      </c>
      <c r="FO79">
        <v>29.022936999999999</v>
      </c>
      <c r="FP79">
        <v>218.68122500000001</v>
      </c>
      <c r="FQ79">
        <v>99.368620000000007</v>
      </c>
      <c r="FR79">
        <v>324.10634399999998</v>
      </c>
      <c r="FS79">
        <v>255.83144300000001</v>
      </c>
      <c r="FT79">
        <v>849.08159000000001</v>
      </c>
      <c r="FU79">
        <v>619.02529300000003</v>
      </c>
      <c r="FV79">
        <v>72088.569520999998</v>
      </c>
      <c r="FW79">
        <v>1990.9698080000001</v>
      </c>
      <c r="FX79">
        <v>528.82186899999999</v>
      </c>
      <c r="FY79">
        <v>137.02174400000001</v>
      </c>
      <c r="FZ79">
        <v>47.117310000000003</v>
      </c>
      <c r="GA79">
        <v>221.226777</v>
      </c>
      <c r="GB79">
        <v>524.554304</v>
      </c>
      <c r="GC79">
        <v>5.9515779999999996</v>
      </c>
      <c r="GD79">
        <v>511.95830100000001</v>
      </c>
      <c r="GE79">
        <v>1162.5626600000001</v>
      </c>
      <c r="GF79">
        <v>99.371578999999997</v>
      </c>
      <c r="GG79">
        <v>15.778089</v>
      </c>
      <c r="GH79">
        <v>2.0611139999999999</v>
      </c>
      <c r="GI79">
        <v>27.481392</v>
      </c>
      <c r="GJ79">
        <v>19.799391</v>
      </c>
      <c r="GK79">
        <v>11.283956</v>
      </c>
      <c r="GL79">
        <v>16.317875000000001</v>
      </c>
      <c r="GM79">
        <v>40.259265999999997</v>
      </c>
      <c r="GN79">
        <v>3.8978739999999998</v>
      </c>
      <c r="GO79">
        <v>3.8205230000000001</v>
      </c>
      <c r="GP79">
        <v>169.859917</v>
      </c>
      <c r="GQ79">
        <v>9.9780700000000007</v>
      </c>
      <c r="GR79">
        <v>0.310589</v>
      </c>
      <c r="GS79">
        <v>0.72814100000000004</v>
      </c>
      <c r="GT79">
        <v>0.26288099999999998</v>
      </c>
      <c r="GU79">
        <v>8.9913999999999994E-2</v>
      </c>
      <c r="GV79">
        <v>0.505139</v>
      </c>
      <c r="GW79">
        <v>1.1290169999999999</v>
      </c>
      <c r="GX79">
        <v>9.6222000000000002E-2</v>
      </c>
      <c r="GY79">
        <v>7.7399999999999997E-2</v>
      </c>
      <c r="GZ79">
        <v>0.14341899999999999</v>
      </c>
      <c r="HA79">
        <v>0.37581599999999998</v>
      </c>
      <c r="HB79">
        <v>3.7385000000000002E-2</v>
      </c>
      <c r="HC79">
        <v>8.1934210000000007</v>
      </c>
      <c r="HD79">
        <v>54.224648000000002</v>
      </c>
      <c r="HE79">
        <v>413.40547299999997</v>
      </c>
      <c r="HF79">
        <v>38.254865000000002</v>
      </c>
      <c r="HG79">
        <v>1648.9894730000001</v>
      </c>
      <c r="HH79">
        <v>117.634542</v>
      </c>
      <c r="HI79">
        <v>16.386465000000001</v>
      </c>
      <c r="HJ79">
        <v>9.4448699999999999</v>
      </c>
      <c r="HK79">
        <v>721.84519499999999</v>
      </c>
      <c r="HL79">
        <v>101.58822499999999</v>
      </c>
      <c r="HM79">
        <v>36.305311000000003</v>
      </c>
      <c r="HN79">
        <v>21.741049</v>
      </c>
      <c r="HO79">
        <v>35.595036999999998</v>
      </c>
      <c r="HP79">
        <v>974.135715</v>
      </c>
      <c r="HQ79">
        <v>133.157545</v>
      </c>
      <c r="HR79">
        <v>516.49793999999997</v>
      </c>
      <c r="HS79">
        <v>104.878407</v>
      </c>
      <c r="HT79">
        <v>253.543284</v>
      </c>
      <c r="HU79">
        <v>88.585689000000002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48106.464847000003</v>
      </c>
      <c r="OK79">
        <v>0</v>
      </c>
      <c r="OL79">
        <v>39482.457619000001</v>
      </c>
      <c r="OM79">
        <v>0</v>
      </c>
      <c r="ON79">
        <v>0</v>
      </c>
      <c r="OO79">
        <v>384.01546200000001</v>
      </c>
      <c r="OP79">
        <v>1305.1252850000001</v>
      </c>
      <c r="OQ79">
        <v>209306.534877</v>
      </c>
    </row>
    <row r="80" spans="1:407" x14ac:dyDescent="0.2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135.89596499999999</v>
      </c>
      <c r="EY80">
        <v>129.057818</v>
      </c>
      <c r="EZ80">
        <v>16404.756476999999</v>
      </c>
      <c r="FA80">
        <v>110.23860000000001</v>
      </c>
      <c r="FB80">
        <v>45.643709999999999</v>
      </c>
      <c r="FC80">
        <v>23.847967000000001</v>
      </c>
      <c r="FD80">
        <v>18.802842999999999</v>
      </c>
      <c r="FE80">
        <v>402.99218999999999</v>
      </c>
      <c r="FF80">
        <v>21943.635094000001</v>
      </c>
      <c r="FG80">
        <v>18004.226738000001</v>
      </c>
      <c r="FH80">
        <v>20842.957307000001</v>
      </c>
      <c r="FI80">
        <v>690.542507</v>
      </c>
      <c r="FJ80">
        <v>179.05705800000001</v>
      </c>
      <c r="FK80">
        <v>946.94061399999998</v>
      </c>
      <c r="FL80">
        <v>0.33308900000000002</v>
      </c>
      <c r="FM80">
        <v>20.627566000000002</v>
      </c>
      <c r="FN80">
        <v>19.251356999999999</v>
      </c>
      <c r="FO80">
        <v>10.695102</v>
      </c>
      <c r="FP80">
        <v>811.96597699999995</v>
      </c>
      <c r="FQ80">
        <v>363.46257900000001</v>
      </c>
      <c r="FR80">
        <v>1020.625437</v>
      </c>
      <c r="FS80">
        <v>570.330555</v>
      </c>
      <c r="FT80">
        <v>252.987695</v>
      </c>
      <c r="FU80">
        <v>623.26096099999995</v>
      </c>
      <c r="FV80">
        <v>72888.537525000007</v>
      </c>
      <c r="FW80">
        <v>5085.9404979999999</v>
      </c>
      <c r="FX80">
        <v>1097.7463339999999</v>
      </c>
      <c r="FY80">
        <v>215.16984099999999</v>
      </c>
      <c r="FZ80">
        <v>60.007342000000001</v>
      </c>
      <c r="GA80">
        <v>561.21008099999995</v>
      </c>
      <c r="GB80">
        <v>1393.6819949999999</v>
      </c>
      <c r="GC80">
        <v>5.7324549999999999</v>
      </c>
      <c r="GD80">
        <v>1373.7510179999999</v>
      </c>
      <c r="GE80">
        <v>3155.1469259999999</v>
      </c>
      <c r="GF80">
        <v>231.350718</v>
      </c>
      <c r="GG80">
        <v>13.984491</v>
      </c>
      <c r="GH80">
        <v>10.809502</v>
      </c>
      <c r="GI80">
        <v>32.270018999999998</v>
      </c>
      <c r="GJ80">
        <v>15.200982</v>
      </c>
      <c r="GK80">
        <v>9.2754410000000007</v>
      </c>
      <c r="GL80">
        <v>7.9889070000000002</v>
      </c>
      <c r="GM80">
        <v>30.870877</v>
      </c>
      <c r="GN80">
        <v>10.874656</v>
      </c>
      <c r="GO80">
        <v>10.153981</v>
      </c>
      <c r="GP80">
        <v>358.29780699999998</v>
      </c>
      <c r="GQ80">
        <v>6.2863199999999999</v>
      </c>
      <c r="GR80">
        <v>0.44953900000000002</v>
      </c>
      <c r="GS80">
        <v>1.7014530000000001</v>
      </c>
      <c r="GT80">
        <v>0.14233000000000001</v>
      </c>
      <c r="GU80">
        <v>0.23132</v>
      </c>
      <c r="GV80">
        <v>0.82266700000000004</v>
      </c>
      <c r="GW80">
        <v>8.8421E-2</v>
      </c>
      <c r="GX80">
        <v>0.25323499999999999</v>
      </c>
      <c r="GY80">
        <v>0.156836</v>
      </c>
      <c r="GZ80">
        <v>0.39450600000000002</v>
      </c>
      <c r="HA80">
        <v>0.284161</v>
      </c>
      <c r="HB80">
        <v>8.6053000000000004E-2</v>
      </c>
      <c r="HC80">
        <v>5.3060970000000003</v>
      </c>
      <c r="HD80">
        <v>38.496113999999999</v>
      </c>
      <c r="HE80">
        <v>2053.1460729999999</v>
      </c>
      <c r="HF80">
        <v>258.17493300000001</v>
      </c>
      <c r="HG80">
        <v>3717.5027279999999</v>
      </c>
      <c r="HH80">
        <v>90.354720999999998</v>
      </c>
      <c r="HI80">
        <v>13.059691000000001</v>
      </c>
      <c r="HJ80">
        <v>10.590399</v>
      </c>
      <c r="HK80">
        <v>1934.351719</v>
      </c>
      <c r="HL80">
        <v>186.055274</v>
      </c>
      <c r="HM80">
        <v>26.711897</v>
      </c>
      <c r="HN80">
        <v>10.654006000000001</v>
      </c>
      <c r="HO80">
        <v>144.770409</v>
      </c>
      <c r="HP80">
        <v>2593.2145220000002</v>
      </c>
      <c r="HQ80">
        <v>616.22251600000004</v>
      </c>
      <c r="HR80">
        <v>732.61063000000001</v>
      </c>
      <c r="HS80">
        <v>226.45290499999999</v>
      </c>
      <c r="HT80">
        <v>535.55407400000001</v>
      </c>
      <c r="HU80">
        <v>68.718789999999998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45706.160366999997</v>
      </c>
      <c r="OK80">
        <v>0</v>
      </c>
      <c r="OL80">
        <v>106754.56886</v>
      </c>
      <c r="OM80">
        <v>0</v>
      </c>
      <c r="ON80">
        <v>0</v>
      </c>
      <c r="OO80">
        <v>168.83048600000001</v>
      </c>
      <c r="OP80">
        <v>842.11090000000002</v>
      </c>
      <c r="OQ80">
        <v>336884.65155499999</v>
      </c>
    </row>
    <row r="81" spans="1:407" x14ac:dyDescent="0.2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87.898360999999994</v>
      </c>
      <c r="EY81">
        <v>186.03147999999999</v>
      </c>
      <c r="EZ81">
        <v>562.64204199999995</v>
      </c>
      <c r="FA81">
        <v>27243.553508000001</v>
      </c>
      <c r="FB81">
        <v>96.096547999999999</v>
      </c>
      <c r="FC81">
        <v>20.823467000000001</v>
      </c>
      <c r="FD81">
        <v>36.238292000000001</v>
      </c>
      <c r="FE81">
        <v>450.10737699999999</v>
      </c>
      <c r="FF81">
        <v>3154.340334</v>
      </c>
      <c r="FG81">
        <v>6600.8763099999996</v>
      </c>
      <c r="FH81">
        <v>4091.8876989999999</v>
      </c>
      <c r="FI81">
        <v>1246.9325799999999</v>
      </c>
      <c r="FJ81">
        <v>299.21118200000001</v>
      </c>
      <c r="FK81">
        <v>1389.919402</v>
      </c>
      <c r="FL81">
        <v>1.4243239999999999</v>
      </c>
      <c r="FM81">
        <v>15.063022999999999</v>
      </c>
      <c r="FN81">
        <v>10.482298999999999</v>
      </c>
      <c r="FO81">
        <v>13.297708</v>
      </c>
      <c r="FP81">
        <v>736.06970100000001</v>
      </c>
      <c r="FQ81">
        <v>433.09130099999999</v>
      </c>
      <c r="FR81">
        <v>1736.5347220000001</v>
      </c>
      <c r="FS81">
        <v>872.647199</v>
      </c>
      <c r="FT81">
        <v>259.79619400000001</v>
      </c>
      <c r="FU81">
        <v>1632.1528479999999</v>
      </c>
      <c r="FV81">
        <v>89041.452206999995</v>
      </c>
      <c r="FW81">
        <v>11736.448221000001</v>
      </c>
      <c r="FX81">
        <v>1039.3906059999999</v>
      </c>
      <c r="FY81">
        <v>1368.2170269999999</v>
      </c>
      <c r="FZ81">
        <v>167.715541</v>
      </c>
      <c r="GA81">
        <v>867.33307100000002</v>
      </c>
      <c r="GB81">
        <v>1941.4292499999999</v>
      </c>
      <c r="GC81">
        <v>14.730430999999999</v>
      </c>
      <c r="GD81">
        <v>1694.399017</v>
      </c>
      <c r="GE81">
        <v>4954.8873620000004</v>
      </c>
      <c r="GF81">
        <v>164.51885799999999</v>
      </c>
      <c r="GG81">
        <v>31.764806</v>
      </c>
      <c r="GH81">
        <v>79.457626000000005</v>
      </c>
      <c r="GI81">
        <v>83.938250999999994</v>
      </c>
      <c r="GJ81">
        <v>72.568530999999993</v>
      </c>
      <c r="GK81">
        <v>14.843761000000001</v>
      </c>
      <c r="GL81">
        <v>19.503104</v>
      </c>
      <c r="GM81">
        <v>53.747926</v>
      </c>
      <c r="GN81">
        <v>27.092870999999999</v>
      </c>
      <c r="GO81">
        <v>23.314664</v>
      </c>
      <c r="GP81">
        <v>809.78710999999998</v>
      </c>
      <c r="GQ81">
        <v>12.300368000000001</v>
      </c>
      <c r="GR81">
        <v>1.992691</v>
      </c>
      <c r="GS81">
        <v>7.4624300000000003</v>
      </c>
      <c r="GT81">
        <v>0.68143799999999999</v>
      </c>
      <c r="GU81">
        <v>0.90376800000000002</v>
      </c>
      <c r="GV81">
        <v>1.567536</v>
      </c>
      <c r="GW81">
        <v>0.36903000000000002</v>
      </c>
      <c r="GX81">
        <v>0.71928599999999998</v>
      </c>
      <c r="GY81">
        <v>0.45564100000000002</v>
      </c>
      <c r="GZ81">
        <v>0.59892000000000001</v>
      </c>
      <c r="HA81">
        <v>0.90935500000000002</v>
      </c>
      <c r="HB81">
        <v>0.44092900000000002</v>
      </c>
      <c r="HC81">
        <v>6.6814689999999999</v>
      </c>
      <c r="HD81">
        <v>58.632032000000002</v>
      </c>
      <c r="HE81">
        <v>1373.211706</v>
      </c>
      <c r="HF81">
        <v>195.43088399999999</v>
      </c>
      <c r="HG81">
        <v>15959.63564</v>
      </c>
      <c r="HH81">
        <v>1165.7633310000001</v>
      </c>
      <c r="HI81">
        <v>77.897317000000001</v>
      </c>
      <c r="HJ81">
        <v>2.2152769999999999</v>
      </c>
      <c r="HK81">
        <v>2875.4560540000002</v>
      </c>
      <c r="HL81">
        <v>261.13399299999998</v>
      </c>
      <c r="HM81">
        <v>67.135564000000002</v>
      </c>
      <c r="HN81">
        <v>32.506236999999999</v>
      </c>
      <c r="HO81">
        <v>159.01284000000001</v>
      </c>
      <c r="HP81">
        <v>3213.4367160000002</v>
      </c>
      <c r="HQ81">
        <v>4646.318182</v>
      </c>
      <c r="HR81">
        <v>834.40463599999998</v>
      </c>
      <c r="HS81">
        <v>148.56673900000001</v>
      </c>
      <c r="HT81">
        <v>4850.7921450000003</v>
      </c>
      <c r="HU81">
        <v>127.690805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148931.46614400001</v>
      </c>
      <c r="OK81">
        <v>0</v>
      </c>
      <c r="OL81">
        <v>415943.09057499998</v>
      </c>
      <c r="OM81">
        <v>0</v>
      </c>
      <c r="ON81">
        <v>0</v>
      </c>
      <c r="OO81">
        <v>2079.9912709999999</v>
      </c>
      <c r="OP81">
        <v>10229.575193000001</v>
      </c>
      <c r="OQ81">
        <v>778652.10428199999</v>
      </c>
    </row>
    <row r="82" spans="1:407" x14ac:dyDescent="0.2">
      <c r="A82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361.13607000000002</v>
      </c>
      <c r="EY82">
        <v>54.504418000000001</v>
      </c>
      <c r="EZ82">
        <v>56.201430999999999</v>
      </c>
      <c r="FA82">
        <v>88.672138000000004</v>
      </c>
      <c r="FB82">
        <v>13187.907267000001</v>
      </c>
      <c r="FC82">
        <v>12.908483</v>
      </c>
      <c r="FD82">
        <v>28.982614999999999</v>
      </c>
      <c r="FE82">
        <v>73.262714000000003</v>
      </c>
      <c r="FF82">
        <v>814.44277399999999</v>
      </c>
      <c r="FG82">
        <v>781.85481800000002</v>
      </c>
      <c r="FH82">
        <v>600.05984599999999</v>
      </c>
      <c r="FI82">
        <v>175.21110400000001</v>
      </c>
      <c r="FJ82">
        <v>114.933086</v>
      </c>
      <c r="FK82">
        <v>252.28935000000001</v>
      </c>
      <c r="FL82">
        <v>6.9488999999999995E-2</v>
      </c>
      <c r="FM82">
        <v>7.6202059999999996</v>
      </c>
      <c r="FN82">
        <v>5.1862180000000002</v>
      </c>
      <c r="FO82">
        <v>4.701473</v>
      </c>
      <c r="FP82">
        <v>76.124866999999995</v>
      </c>
      <c r="FQ82">
        <v>47.982784000000002</v>
      </c>
      <c r="FR82">
        <v>94373.567391000004</v>
      </c>
      <c r="FS82">
        <v>718.47033799999997</v>
      </c>
      <c r="FT82">
        <v>373.92802899999998</v>
      </c>
      <c r="FU82">
        <v>507.31424500000003</v>
      </c>
      <c r="FV82">
        <v>36601.907465999997</v>
      </c>
      <c r="FW82">
        <v>4604.5217869999997</v>
      </c>
      <c r="FX82">
        <v>316.13763999999998</v>
      </c>
      <c r="FY82">
        <v>145.30602300000001</v>
      </c>
      <c r="FZ82">
        <v>140.14698799999999</v>
      </c>
      <c r="GA82">
        <v>29.308176</v>
      </c>
      <c r="GB82">
        <v>32.441042000000003</v>
      </c>
      <c r="GC82">
        <v>9.9176529999999996</v>
      </c>
      <c r="GD82">
        <v>620.33379100000002</v>
      </c>
      <c r="GE82">
        <v>94.172213999999997</v>
      </c>
      <c r="GF82">
        <v>106.882019</v>
      </c>
      <c r="GG82">
        <v>7.938142</v>
      </c>
      <c r="GH82">
        <v>2.5954959999999998</v>
      </c>
      <c r="GI82">
        <v>12.048619</v>
      </c>
      <c r="GJ82">
        <v>5.6381410000000001</v>
      </c>
      <c r="GK82">
        <v>10.547003999999999</v>
      </c>
      <c r="GL82">
        <v>13.537274</v>
      </c>
      <c r="GM82">
        <v>24.221957</v>
      </c>
      <c r="GN82">
        <v>1.3919649999999999</v>
      </c>
      <c r="GO82">
        <v>1.4497629999999999</v>
      </c>
      <c r="GP82">
        <v>37.995562</v>
      </c>
      <c r="GQ82">
        <v>4.4177730000000004</v>
      </c>
      <c r="GR82">
        <v>0.518984</v>
      </c>
      <c r="GS82">
        <v>5.4584859999999997</v>
      </c>
      <c r="GT82">
        <v>9.2036999999999994E-2</v>
      </c>
      <c r="GU82">
        <v>0.45582800000000001</v>
      </c>
      <c r="GV82">
        <v>0.898393</v>
      </c>
      <c r="GW82">
        <v>1.1275E-2</v>
      </c>
      <c r="GX82">
        <v>0.139157</v>
      </c>
      <c r="GY82">
        <v>0.145455</v>
      </c>
      <c r="GZ82">
        <v>0.174146</v>
      </c>
      <c r="HA82">
        <v>0.42039700000000002</v>
      </c>
      <c r="HB82">
        <v>8.9802999999999994E-2</v>
      </c>
      <c r="HC82">
        <v>0.99232299999999996</v>
      </c>
      <c r="HD82">
        <v>16.354232</v>
      </c>
      <c r="HE82">
        <v>145.99116900000001</v>
      </c>
      <c r="HF82">
        <v>1847.80996</v>
      </c>
      <c r="HG82">
        <v>1951.7227640000001</v>
      </c>
      <c r="HH82">
        <v>83.543932999999996</v>
      </c>
      <c r="HI82">
        <v>35.166037000000003</v>
      </c>
      <c r="HJ82">
        <v>1.4714370000000001</v>
      </c>
      <c r="HK82">
        <v>39.981172000000001</v>
      </c>
      <c r="HL82">
        <v>18.455297999999999</v>
      </c>
      <c r="HM82">
        <v>8.6076479999999993</v>
      </c>
      <c r="HN82">
        <v>3.2470829999999999</v>
      </c>
      <c r="HO82">
        <v>13.245139999999999</v>
      </c>
      <c r="HP82">
        <v>251.21339599999999</v>
      </c>
      <c r="HQ82">
        <v>162.485896</v>
      </c>
      <c r="HR82">
        <v>482.76899600000002</v>
      </c>
      <c r="HS82">
        <v>16.228334</v>
      </c>
      <c r="HT82">
        <v>287.28376100000003</v>
      </c>
      <c r="HU82">
        <v>6.666633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82550.501690999998</v>
      </c>
      <c r="OK82">
        <v>0</v>
      </c>
      <c r="OL82">
        <v>43139.739578000001</v>
      </c>
      <c r="OM82">
        <v>0</v>
      </c>
      <c r="ON82">
        <v>0</v>
      </c>
      <c r="OO82">
        <v>19.555598</v>
      </c>
      <c r="OP82">
        <v>1232.4280859999999</v>
      </c>
      <c r="OQ82">
        <v>287864.05177899997</v>
      </c>
    </row>
    <row r="83" spans="1:407" x14ac:dyDescent="0.2">
      <c r="A83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4.8866909999999999</v>
      </c>
      <c r="EY83">
        <v>16.316022</v>
      </c>
      <c r="EZ83">
        <v>10.205539999999999</v>
      </c>
      <c r="FA83">
        <v>152.81155899999999</v>
      </c>
      <c r="FB83">
        <v>27.817879999999999</v>
      </c>
      <c r="FC83">
        <v>3826.9936590000002</v>
      </c>
      <c r="FD83">
        <v>9.1342020000000002</v>
      </c>
      <c r="FE83">
        <v>82.819828999999999</v>
      </c>
      <c r="FF83">
        <v>453.63633499999997</v>
      </c>
      <c r="FG83">
        <v>447.29379899999998</v>
      </c>
      <c r="FH83">
        <v>586.849379</v>
      </c>
      <c r="FI83">
        <v>185.11067299999999</v>
      </c>
      <c r="FJ83">
        <v>15.140896</v>
      </c>
      <c r="FK83">
        <v>125.008533</v>
      </c>
      <c r="FL83">
        <v>4.4729999999999999E-2</v>
      </c>
      <c r="FM83">
        <v>0.40643600000000002</v>
      </c>
      <c r="FN83">
        <v>3.9002680000000001</v>
      </c>
      <c r="FO83">
        <v>4.0253230000000002</v>
      </c>
      <c r="FP83">
        <v>287.72613200000001</v>
      </c>
      <c r="FQ83">
        <v>105.160938</v>
      </c>
      <c r="FR83">
        <v>199.38925800000001</v>
      </c>
      <c r="FS83">
        <v>1205.1929279999999</v>
      </c>
      <c r="FT83">
        <v>346.36926999999997</v>
      </c>
      <c r="FU83">
        <v>56152.043374000001</v>
      </c>
      <c r="FV83">
        <v>2673.9208100000001</v>
      </c>
      <c r="FW83">
        <v>1512.268763</v>
      </c>
      <c r="FX83">
        <v>207.27735899999999</v>
      </c>
      <c r="FY83">
        <v>66.958348000000001</v>
      </c>
      <c r="FZ83">
        <v>15.580325999999999</v>
      </c>
      <c r="GA83">
        <v>51.057541999999998</v>
      </c>
      <c r="GB83">
        <v>125.26323499999999</v>
      </c>
      <c r="GC83">
        <v>4.0544609999999999</v>
      </c>
      <c r="GD83">
        <v>2953.2549279999998</v>
      </c>
      <c r="GE83">
        <v>838.17208700000003</v>
      </c>
      <c r="GF83">
        <v>1564.821825</v>
      </c>
      <c r="GG83">
        <v>1.8806620000000001</v>
      </c>
      <c r="GH83">
        <v>0.50869299999999995</v>
      </c>
      <c r="GI83">
        <v>2.5685570000000002</v>
      </c>
      <c r="GJ83">
        <v>2.1607020000000001</v>
      </c>
      <c r="GK83">
        <v>27.030301000000001</v>
      </c>
      <c r="GL83">
        <v>2.2841109999999998</v>
      </c>
      <c r="GM83">
        <v>6.645829</v>
      </c>
      <c r="GN83">
        <v>0.33930500000000002</v>
      </c>
      <c r="GO83">
        <v>0.308334</v>
      </c>
      <c r="GP83">
        <v>91.353246999999996</v>
      </c>
      <c r="GQ83">
        <v>66.089466000000002</v>
      </c>
      <c r="GR83">
        <v>2.4001540000000001</v>
      </c>
      <c r="GS83">
        <v>42.408042000000002</v>
      </c>
      <c r="GT83">
        <v>1.519674</v>
      </c>
      <c r="GU83">
        <v>3.6751520000000002</v>
      </c>
      <c r="GV83">
        <v>43.553745999999997</v>
      </c>
      <c r="GW83">
        <v>5.9330780000000001</v>
      </c>
      <c r="GX83">
        <v>0.53811699999999996</v>
      </c>
      <c r="GY83">
        <v>1.895894</v>
      </c>
      <c r="GZ83">
        <v>1.2805230000000001</v>
      </c>
      <c r="HA83">
        <v>5.7533989999999999</v>
      </c>
      <c r="HB83">
        <v>0.65939999999999999</v>
      </c>
      <c r="HC83">
        <v>0.29657499999999998</v>
      </c>
      <c r="HD83">
        <v>23.766712999999999</v>
      </c>
      <c r="HE83">
        <v>110.925847</v>
      </c>
      <c r="HF83">
        <v>616.26268600000003</v>
      </c>
      <c r="HG83">
        <v>244.34479300000001</v>
      </c>
      <c r="HH83">
        <v>55.515791999999998</v>
      </c>
      <c r="HI83">
        <v>3.0201449999999999</v>
      </c>
      <c r="HJ83">
        <v>2.8560430000000001</v>
      </c>
      <c r="HK83">
        <v>156.86785699999999</v>
      </c>
      <c r="HL83">
        <v>56.068218000000002</v>
      </c>
      <c r="HM83">
        <v>108.89420200000001</v>
      </c>
      <c r="HN83">
        <v>37.831895000000003</v>
      </c>
      <c r="HO83">
        <v>73.016087999999996</v>
      </c>
      <c r="HP83">
        <v>309.33328999999998</v>
      </c>
      <c r="HQ83">
        <v>57.811157999999999</v>
      </c>
      <c r="HR83">
        <v>67.754108000000002</v>
      </c>
      <c r="HS83">
        <v>58.156837000000003</v>
      </c>
      <c r="HT83">
        <v>91.962748000000005</v>
      </c>
      <c r="HU83">
        <v>8.3147160000000007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794.80612900000006</v>
      </c>
      <c r="OK83">
        <v>0</v>
      </c>
      <c r="OL83">
        <v>9527.0541470000007</v>
      </c>
      <c r="OM83">
        <v>0</v>
      </c>
      <c r="ON83">
        <v>0</v>
      </c>
      <c r="OO83">
        <v>34.162627999999998</v>
      </c>
      <c r="OP83">
        <v>2693.5200159999999</v>
      </c>
      <c r="OQ83">
        <v>89704.242350999994</v>
      </c>
    </row>
    <row r="84" spans="1:407" x14ac:dyDescent="0.2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221.34666000000001</v>
      </c>
      <c r="EY84">
        <v>90.802471999999995</v>
      </c>
      <c r="EZ84">
        <v>66.709850000000003</v>
      </c>
      <c r="FA84">
        <v>426.74979500000001</v>
      </c>
      <c r="FB84">
        <v>254.10756499999999</v>
      </c>
      <c r="FC84">
        <v>15.141415</v>
      </c>
      <c r="FD84">
        <v>615.24768300000005</v>
      </c>
      <c r="FE84">
        <v>411.40061200000002</v>
      </c>
      <c r="FF84">
        <v>135.26256699999999</v>
      </c>
      <c r="FG84">
        <v>225.583269</v>
      </c>
      <c r="FH84">
        <v>130.55559</v>
      </c>
      <c r="FI84">
        <v>55.679718999999999</v>
      </c>
      <c r="FJ84">
        <v>68.140173000000004</v>
      </c>
      <c r="FK84">
        <v>107.441777</v>
      </c>
      <c r="FL84">
        <v>1.8277999999999999E-2</v>
      </c>
      <c r="FM84">
        <v>4.5172869999999996</v>
      </c>
      <c r="FN84">
        <v>5.0978300000000001</v>
      </c>
      <c r="FO84">
        <v>1.256003</v>
      </c>
      <c r="FP84">
        <v>57.342295999999997</v>
      </c>
      <c r="FQ84">
        <v>93.763125000000002</v>
      </c>
      <c r="FR84">
        <v>596.970505</v>
      </c>
      <c r="FS84">
        <v>124.880909</v>
      </c>
      <c r="FT84">
        <v>161.39049900000001</v>
      </c>
      <c r="FU84">
        <v>120.046145</v>
      </c>
      <c r="FV84">
        <v>1146.8389360000001</v>
      </c>
      <c r="FW84">
        <v>334.78594199999998</v>
      </c>
      <c r="FX84">
        <v>43144.418174999999</v>
      </c>
      <c r="FY84">
        <v>397.73471999999998</v>
      </c>
      <c r="FZ84">
        <v>15.987097</v>
      </c>
      <c r="GA84">
        <v>22.628299999999999</v>
      </c>
      <c r="GB84">
        <v>57.032770999999997</v>
      </c>
      <c r="GC84">
        <v>2.9299970000000002</v>
      </c>
      <c r="GD84">
        <v>236.188254</v>
      </c>
      <c r="GE84">
        <v>159.13358600000001</v>
      </c>
      <c r="GF84">
        <v>112.118863</v>
      </c>
      <c r="GG84">
        <v>1.7847569999999999</v>
      </c>
      <c r="GH84">
        <v>0.86332500000000001</v>
      </c>
      <c r="GI84">
        <v>1.796055</v>
      </c>
      <c r="GJ84">
        <v>3.052664</v>
      </c>
      <c r="GK84">
        <v>6.6060610000000004</v>
      </c>
      <c r="GL84">
        <v>5.8121</v>
      </c>
      <c r="GM84">
        <v>7.9258930000000003</v>
      </c>
      <c r="GN84">
        <v>0.49303599999999997</v>
      </c>
      <c r="GO84">
        <v>10.756121</v>
      </c>
      <c r="GP84">
        <v>46.001582999999997</v>
      </c>
      <c r="GQ84">
        <v>1.557658</v>
      </c>
      <c r="GR84">
        <v>0.149197</v>
      </c>
      <c r="GS84">
        <v>0.49061399999999999</v>
      </c>
      <c r="GT84">
        <v>4.7597E-2</v>
      </c>
      <c r="GU84">
        <v>9.6839999999999996E-2</v>
      </c>
      <c r="GV84">
        <v>1.009261</v>
      </c>
      <c r="GW84">
        <v>2.1748E-2</v>
      </c>
      <c r="GX84">
        <v>3.5380000000000002E-2</v>
      </c>
      <c r="GY84">
        <v>6.1022E-2</v>
      </c>
      <c r="GZ84">
        <v>2.7251999999999998E-2</v>
      </c>
      <c r="HA84">
        <v>7.7066999999999997E-2</v>
      </c>
      <c r="HB84">
        <v>2.5735000000000001E-2</v>
      </c>
      <c r="HC84">
        <v>0.66344899999999996</v>
      </c>
      <c r="HD84">
        <v>124.34703</v>
      </c>
      <c r="HE84">
        <v>72.286298000000002</v>
      </c>
      <c r="HF84">
        <v>476.99444899999997</v>
      </c>
      <c r="HG84">
        <v>105.396444</v>
      </c>
      <c r="HH84">
        <v>35.882542999999998</v>
      </c>
      <c r="HI84">
        <v>2.6673290000000001</v>
      </c>
      <c r="HJ84">
        <v>5.5838619999999999</v>
      </c>
      <c r="HK84">
        <v>74.299852999999999</v>
      </c>
      <c r="HL84">
        <v>18.451682999999999</v>
      </c>
      <c r="HM84">
        <v>12.963329999999999</v>
      </c>
      <c r="HN84">
        <v>3.982796</v>
      </c>
      <c r="HO84">
        <v>8.4170200000000008</v>
      </c>
      <c r="HP84">
        <v>140.94749100000001</v>
      </c>
      <c r="HQ84">
        <v>55.181992000000001</v>
      </c>
      <c r="HR84">
        <v>424.028997</v>
      </c>
      <c r="HS84">
        <v>163.359769</v>
      </c>
      <c r="HT84">
        <v>161.44687200000001</v>
      </c>
      <c r="HU84">
        <v>4.6980230000000001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17494.017087</v>
      </c>
      <c r="OK84">
        <v>0</v>
      </c>
      <c r="OL84">
        <v>21674.699623</v>
      </c>
      <c r="OM84">
        <v>0</v>
      </c>
      <c r="ON84">
        <v>0</v>
      </c>
      <c r="OO84">
        <v>201.16747100000001</v>
      </c>
      <c r="OP84">
        <v>1211.1195419999999</v>
      </c>
      <c r="OQ84">
        <v>92180.542579999994</v>
      </c>
    </row>
    <row r="85" spans="1:407" x14ac:dyDescent="0.2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491.339448</v>
      </c>
      <c r="EY85">
        <v>192.40944300000001</v>
      </c>
      <c r="EZ85">
        <v>647.51252599999998</v>
      </c>
      <c r="FA85">
        <v>2351.5807810000001</v>
      </c>
      <c r="FB85">
        <v>1037.2766340000001</v>
      </c>
      <c r="FC85">
        <v>307.308989</v>
      </c>
      <c r="FD85">
        <v>89.445406000000006</v>
      </c>
      <c r="FE85">
        <v>20199.466407</v>
      </c>
      <c r="FF85">
        <v>5917.4272419999998</v>
      </c>
      <c r="FG85">
        <v>5543.7918120000004</v>
      </c>
      <c r="FH85">
        <v>9952.8593039999996</v>
      </c>
      <c r="FI85">
        <v>2323.1993550000002</v>
      </c>
      <c r="FJ85">
        <v>446.01778999999999</v>
      </c>
      <c r="FK85">
        <v>470.41745400000002</v>
      </c>
      <c r="FL85">
        <v>0.78761899999999996</v>
      </c>
      <c r="FM85">
        <v>9.2880640000000003</v>
      </c>
      <c r="FN85">
        <v>19.189644000000001</v>
      </c>
      <c r="FO85">
        <v>13.342309999999999</v>
      </c>
      <c r="FP85">
        <v>114.69774700000001</v>
      </c>
      <c r="FQ85">
        <v>83.721217999999993</v>
      </c>
      <c r="FR85">
        <v>1040.341408</v>
      </c>
      <c r="FS85">
        <v>360.42272400000002</v>
      </c>
      <c r="FT85">
        <v>244.693262</v>
      </c>
      <c r="FU85">
        <v>527.056062</v>
      </c>
      <c r="FV85">
        <v>26893.041894999998</v>
      </c>
      <c r="FW85">
        <v>18489.322530000001</v>
      </c>
      <c r="FX85">
        <v>4024.9980740000001</v>
      </c>
      <c r="FY85">
        <v>463.33529099999998</v>
      </c>
      <c r="FZ85">
        <v>486.62845600000003</v>
      </c>
      <c r="GA85">
        <v>205.44385500000001</v>
      </c>
      <c r="GB85">
        <v>1164.6541560000001</v>
      </c>
      <c r="GC85">
        <v>47.877420999999998</v>
      </c>
      <c r="GD85">
        <v>418.32935900000001</v>
      </c>
      <c r="GE85">
        <v>1076.5960909999999</v>
      </c>
      <c r="GF85">
        <v>6904.5261549999996</v>
      </c>
      <c r="GG85">
        <v>150.33878899999999</v>
      </c>
      <c r="GH85">
        <v>34.208063000000003</v>
      </c>
      <c r="GI85">
        <v>48.003278999999999</v>
      </c>
      <c r="GJ85">
        <v>43.821260000000002</v>
      </c>
      <c r="GK85">
        <v>93.838020999999998</v>
      </c>
      <c r="GL85">
        <v>68.532949000000002</v>
      </c>
      <c r="GM85">
        <v>153.46413000000001</v>
      </c>
      <c r="GN85">
        <v>132.35421700000001</v>
      </c>
      <c r="GO85">
        <v>661.698036</v>
      </c>
      <c r="GP85">
        <v>1080.230618</v>
      </c>
      <c r="GQ85">
        <v>30.958390999999999</v>
      </c>
      <c r="GR85">
        <v>2.4785370000000002</v>
      </c>
      <c r="GS85">
        <v>18.034569000000001</v>
      </c>
      <c r="GT85">
        <v>1.383507</v>
      </c>
      <c r="GU85">
        <v>4.9468540000000001</v>
      </c>
      <c r="GV85">
        <v>1.9733540000000001</v>
      </c>
      <c r="GW85">
        <v>0.76599399999999995</v>
      </c>
      <c r="GX85">
        <v>2.741142</v>
      </c>
      <c r="GY85">
        <v>0.57850000000000001</v>
      </c>
      <c r="GZ85">
        <v>0.49192999999999998</v>
      </c>
      <c r="HA85">
        <v>1.96455</v>
      </c>
      <c r="HB85">
        <v>0.52151099999999995</v>
      </c>
      <c r="HC85">
        <v>26.767766999999999</v>
      </c>
      <c r="HD85">
        <v>7.8635060000000001</v>
      </c>
      <c r="HE85">
        <v>2975.0099100000002</v>
      </c>
      <c r="HF85">
        <v>3269.554674</v>
      </c>
      <c r="HG85">
        <v>3841.436976</v>
      </c>
      <c r="HH85">
        <v>3287.0663519999998</v>
      </c>
      <c r="HI85">
        <v>75.653867000000005</v>
      </c>
      <c r="HJ85">
        <v>6.9961000000000002</v>
      </c>
      <c r="HK85">
        <v>1695.176332</v>
      </c>
      <c r="HL85">
        <v>431.04426999999998</v>
      </c>
      <c r="HM85">
        <v>32.803345</v>
      </c>
      <c r="HN85">
        <v>6.2071949999999996</v>
      </c>
      <c r="HO85">
        <v>285.187634</v>
      </c>
      <c r="HP85">
        <v>2967.6125390000002</v>
      </c>
      <c r="HQ85">
        <v>1144.6151620000001</v>
      </c>
      <c r="HR85">
        <v>451.30521199999998</v>
      </c>
      <c r="HS85">
        <v>196.14570699999999</v>
      </c>
      <c r="HT85">
        <v>1124.879612</v>
      </c>
      <c r="HU85">
        <v>35.987569999999998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69059.853405999995</v>
      </c>
      <c r="OK85">
        <v>0</v>
      </c>
      <c r="OL85">
        <v>66656.376485999994</v>
      </c>
      <c r="OM85">
        <v>0</v>
      </c>
      <c r="ON85">
        <v>0</v>
      </c>
      <c r="OO85">
        <v>2008.82665</v>
      </c>
      <c r="OP85">
        <v>2853.8285729999998</v>
      </c>
      <c r="OQ85">
        <v>277531.87297999999</v>
      </c>
    </row>
    <row r="86" spans="1:407" x14ac:dyDescent="0.2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3191.6764250000001</v>
      </c>
      <c r="EY86">
        <v>383.218817</v>
      </c>
      <c r="EZ86">
        <v>699.89583900000002</v>
      </c>
      <c r="FA86">
        <v>1142.14159</v>
      </c>
      <c r="FB86">
        <v>739.88628800000004</v>
      </c>
      <c r="FC86">
        <v>319.93855000000002</v>
      </c>
      <c r="FD86">
        <v>855.20176800000002</v>
      </c>
      <c r="FE86">
        <v>2121.0560820000001</v>
      </c>
      <c r="FF86">
        <v>25329.273687000001</v>
      </c>
      <c r="FG86">
        <v>311.885155</v>
      </c>
      <c r="FH86">
        <v>3639.1229720000001</v>
      </c>
      <c r="FI86">
        <v>40.984752999999998</v>
      </c>
      <c r="FJ86">
        <v>105.056056</v>
      </c>
      <c r="FK86">
        <v>120.988429</v>
      </c>
      <c r="FL86">
        <v>1.460024</v>
      </c>
      <c r="FM86">
        <v>2.083939</v>
      </c>
      <c r="FN86">
        <v>22.547868000000001</v>
      </c>
      <c r="FO86">
        <v>12.791145</v>
      </c>
      <c r="FP86">
        <v>214209.01216000001</v>
      </c>
      <c r="FQ86">
        <v>8451.1933310000004</v>
      </c>
      <c r="FR86">
        <v>357.37471399999998</v>
      </c>
      <c r="FS86">
        <v>7199.243015</v>
      </c>
      <c r="FT86">
        <v>1883.6275049999999</v>
      </c>
      <c r="FU86">
        <v>489.67553500000002</v>
      </c>
      <c r="FV86">
        <v>8446.1150780000007</v>
      </c>
      <c r="FW86">
        <v>1375.5526259999999</v>
      </c>
      <c r="FX86">
        <v>333.62191200000001</v>
      </c>
      <c r="FY86">
        <v>571.40032799999994</v>
      </c>
      <c r="FZ86">
        <v>3482.2809849999999</v>
      </c>
      <c r="GA86">
        <v>98.015032000000005</v>
      </c>
      <c r="GB86">
        <v>24.655239000000002</v>
      </c>
      <c r="GC86">
        <v>9.3482409999999998</v>
      </c>
      <c r="GD86">
        <v>1271.1742240000001</v>
      </c>
      <c r="GE86">
        <v>5347.3332810000002</v>
      </c>
      <c r="GF86">
        <v>59.718462000000002</v>
      </c>
      <c r="GG86">
        <v>34.742544000000002</v>
      </c>
      <c r="GH86">
        <v>25.723918999999999</v>
      </c>
      <c r="GI86">
        <v>41.053127000000003</v>
      </c>
      <c r="GJ86">
        <v>26.313310999999999</v>
      </c>
      <c r="GK86">
        <v>55.534990000000001</v>
      </c>
      <c r="GL86">
        <v>67.575046999999998</v>
      </c>
      <c r="GM86">
        <v>176.312915</v>
      </c>
      <c r="GN86">
        <v>24.202238999999999</v>
      </c>
      <c r="GO86">
        <v>142.543013</v>
      </c>
      <c r="GP86">
        <v>902.93192899999997</v>
      </c>
      <c r="GQ86">
        <v>9.2499649999999995</v>
      </c>
      <c r="GR86">
        <v>0.46394000000000002</v>
      </c>
      <c r="GS86">
        <v>3.2956810000000001</v>
      </c>
      <c r="GT86">
        <v>0.50079399999999996</v>
      </c>
      <c r="GU86">
        <v>1.284432</v>
      </c>
      <c r="GV86">
        <v>1.705972</v>
      </c>
      <c r="GW86">
        <v>0.50447699999999995</v>
      </c>
      <c r="GX86">
        <v>1.222164</v>
      </c>
      <c r="GY86">
        <v>0.16228300000000001</v>
      </c>
      <c r="GZ86">
        <v>0.100864</v>
      </c>
      <c r="HA86">
        <v>0.58605799999999997</v>
      </c>
      <c r="HB86">
        <v>0.19789899999999999</v>
      </c>
      <c r="HC86">
        <v>1.372153</v>
      </c>
      <c r="HD86">
        <v>18.187203</v>
      </c>
      <c r="HE86">
        <v>195.67610300000001</v>
      </c>
      <c r="HF86">
        <v>1985.591572</v>
      </c>
      <c r="HG86">
        <v>6909.477809</v>
      </c>
      <c r="HH86">
        <v>361.40680400000002</v>
      </c>
      <c r="HI86">
        <v>48.508660999999996</v>
      </c>
      <c r="HJ86">
        <v>11.501340000000001</v>
      </c>
      <c r="HK86">
        <v>21.259215999999999</v>
      </c>
      <c r="HL86">
        <v>64.494420000000005</v>
      </c>
      <c r="HM86">
        <v>36.252310999999999</v>
      </c>
      <c r="HN86">
        <v>12.504801</v>
      </c>
      <c r="HO86">
        <v>78.854816</v>
      </c>
      <c r="HP86">
        <v>1611.3689609999999</v>
      </c>
      <c r="HQ86">
        <v>310.97656799999999</v>
      </c>
      <c r="HR86">
        <v>199.34221099999999</v>
      </c>
      <c r="HS86">
        <v>630.26905899999997</v>
      </c>
      <c r="HT86">
        <v>405.49472100000003</v>
      </c>
      <c r="HU86">
        <v>51.861894999999997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13258.288676</v>
      </c>
      <c r="OK86">
        <v>0</v>
      </c>
      <c r="OL86">
        <v>43388.201088000002</v>
      </c>
      <c r="OM86">
        <v>0</v>
      </c>
      <c r="ON86">
        <v>0</v>
      </c>
      <c r="OO86">
        <v>209.061826</v>
      </c>
      <c r="OP86">
        <v>19262.845058999999</v>
      </c>
      <c r="OQ86">
        <v>383237.55589600001</v>
      </c>
    </row>
    <row r="87" spans="1:407" x14ac:dyDescent="0.2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287.10465399999998</v>
      </c>
      <c r="EY87">
        <v>415.55299200000002</v>
      </c>
      <c r="EZ87">
        <v>733.46338200000002</v>
      </c>
      <c r="FA87">
        <v>797.90406599999994</v>
      </c>
      <c r="FB87">
        <v>422.17598199999998</v>
      </c>
      <c r="FC87">
        <v>151.786137</v>
      </c>
      <c r="FD87">
        <v>168.37397999999999</v>
      </c>
      <c r="FE87">
        <v>381.42482899999999</v>
      </c>
      <c r="FF87">
        <v>737.363337</v>
      </c>
      <c r="FG87">
        <v>42303.271843000002</v>
      </c>
      <c r="FH87">
        <v>467.00289700000002</v>
      </c>
      <c r="FI87">
        <v>80.718215999999998</v>
      </c>
      <c r="FJ87">
        <v>440.28119800000002</v>
      </c>
      <c r="FK87">
        <v>236.19392199999999</v>
      </c>
      <c r="FL87">
        <v>1.4796959999999999</v>
      </c>
      <c r="FM87">
        <v>5.7295049999999996</v>
      </c>
      <c r="FN87">
        <v>19.600024000000001</v>
      </c>
      <c r="FO87">
        <v>8.6294339999999998</v>
      </c>
      <c r="FP87">
        <v>13074.771848</v>
      </c>
      <c r="FQ87">
        <v>223780.568344</v>
      </c>
      <c r="FR87">
        <v>527.58227299999999</v>
      </c>
      <c r="FS87">
        <v>842.558719</v>
      </c>
      <c r="FT87">
        <v>4806.3464590000003</v>
      </c>
      <c r="FU87">
        <v>273.670006</v>
      </c>
      <c r="FV87">
        <v>23693.756958999998</v>
      </c>
      <c r="FW87">
        <v>1552.735565</v>
      </c>
      <c r="FX87">
        <v>9117.3235509999995</v>
      </c>
      <c r="FY87">
        <v>1474.685414</v>
      </c>
      <c r="FZ87">
        <v>8164.1823999999997</v>
      </c>
      <c r="GA87">
        <v>67.558845000000005</v>
      </c>
      <c r="GB87">
        <v>64.675201000000001</v>
      </c>
      <c r="GC87">
        <v>18.572215</v>
      </c>
      <c r="GD87">
        <v>3349.3824410000002</v>
      </c>
      <c r="GE87">
        <v>13409.128559999999</v>
      </c>
      <c r="GF87">
        <v>105.752728</v>
      </c>
      <c r="GG87">
        <v>66.261092000000005</v>
      </c>
      <c r="GH87">
        <v>56.758184999999997</v>
      </c>
      <c r="GI87">
        <v>37.723761000000003</v>
      </c>
      <c r="GJ87">
        <v>39.450580000000002</v>
      </c>
      <c r="GK87">
        <v>49.858533000000001</v>
      </c>
      <c r="GL87">
        <v>40.608497</v>
      </c>
      <c r="GM87">
        <v>107.60338400000001</v>
      </c>
      <c r="GN87">
        <v>37.445273999999998</v>
      </c>
      <c r="GO87">
        <v>129.63996800000001</v>
      </c>
      <c r="GP87">
        <v>2130.87237</v>
      </c>
      <c r="GQ87">
        <v>7.2535959999999999</v>
      </c>
      <c r="GR87">
        <v>4.2573509999999999</v>
      </c>
      <c r="GS87">
        <v>2.9308019999999999</v>
      </c>
      <c r="GT87">
        <v>0.97779199999999999</v>
      </c>
      <c r="GU87">
        <v>1.102692</v>
      </c>
      <c r="GV87">
        <v>1.5653809999999999</v>
      </c>
      <c r="GW87">
        <v>0.46964400000000001</v>
      </c>
      <c r="GX87">
        <v>1.1618409999999999</v>
      </c>
      <c r="GY87">
        <v>0.346663</v>
      </c>
      <c r="GZ87">
        <v>2.8740999999999999E-2</v>
      </c>
      <c r="HA87">
        <v>0.59338199999999997</v>
      </c>
      <c r="HB87">
        <v>0.43424200000000002</v>
      </c>
      <c r="HC87">
        <v>1.150598</v>
      </c>
      <c r="HD87">
        <v>14.559977999999999</v>
      </c>
      <c r="HE87">
        <v>144.57457199999999</v>
      </c>
      <c r="HF87">
        <v>343.96179799999999</v>
      </c>
      <c r="HG87">
        <v>25095.571221999999</v>
      </c>
      <c r="HH87">
        <v>1382.966128</v>
      </c>
      <c r="HI87">
        <v>196.223894</v>
      </c>
      <c r="HJ87">
        <v>1.8221639999999999</v>
      </c>
      <c r="HK87">
        <v>197.653381</v>
      </c>
      <c r="HL87">
        <v>93.602125999999998</v>
      </c>
      <c r="HM87">
        <v>65.048734999999994</v>
      </c>
      <c r="HN87">
        <v>47.696632999999999</v>
      </c>
      <c r="HO87">
        <v>73.361903999999996</v>
      </c>
      <c r="HP87">
        <v>5726.7875210000002</v>
      </c>
      <c r="HQ87">
        <v>1687.4489120000001</v>
      </c>
      <c r="HR87">
        <v>399.214741</v>
      </c>
      <c r="HS87">
        <v>828.66054499999996</v>
      </c>
      <c r="HT87">
        <v>2016.7371539999999</v>
      </c>
      <c r="HU87">
        <v>83.107718000000006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33305.715585999998</v>
      </c>
      <c r="OK87">
        <v>0</v>
      </c>
      <c r="OL87">
        <v>195840.126418</v>
      </c>
      <c r="OM87">
        <v>0</v>
      </c>
      <c r="ON87">
        <v>0</v>
      </c>
      <c r="OO87">
        <v>1055.559152</v>
      </c>
      <c r="OP87">
        <v>41083.978238000003</v>
      </c>
      <c r="OQ87">
        <v>664384.18050999998</v>
      </c>
    </row>
    <row r="88" spans="1:407" x14ac:dyDescent="0.2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688.50449900000001</v>
      </c>
      <c r="EY88">
        <v>1103.115509</v>
      </c>
      <c r="EZ88">
        <v>500.43389400000001</v>
      </c>
      <c r="FA88">
        <v>1653.744103</v>
      </c>
      <c r="FB88">
        <v>643.27747699999998</v>
      </c>
      <c r="FC88">
        <v>472.33239600000002</v>
      </c>
      <c r="FD88">
        <v>1699.7684549999999</v>
      </c>
      <c r="FE88">
        <v>407.80293699999999</v>
      </c>
      <c r="FF88">
        <v>1289.1858400000001</v>
      </c>
      <c r="FG88">
        <v>1262.3329220000001</v>
      </c>
      <c r="FH88">
        <v>8590.2748680000004</v>
      </c>
      <c r="FI88">
        <v>41.855995</v>
      </c>
      <c r="FJ88">
        <v>165.22456399999999</v>
      </c>
      <c r="FK88">
        <v>36.241700000000002</v>
      </c>
      <c r="FL88">
        <v>1.4317850000000001</v>
      </c>
      <c r="FM88">
        <v>2.8465780000000001</v>
      </c>
      <c r="FN88">
        <v>18.217241999999999</v>
      </c>
      <c r="FO88">
        <v>15.330586</v>
      </c>
      <c r="FP88">
        <v>3290.1625399999998</v>
      </c>
      <c r="FQ88">
        <v>773.88469999999995</v>
      </c>
      <c r="FR88">
        <v>286.71129300000001</v>
      </c>
      <c r="FS88">
        <v>179710.29299099999</v>
      </c>
      <c r="FT88">
        <v>101.27212</v>
      </c>
      <c r="FU88">
        <v>170.97855999999999</v>
      </c>
      <c r="FV88">
        <v>8646.4883329999993</v>
      </c>
      <c r="FW88">
        <v>2465.5867290000001</v>
      </c>
      <c r="FX88">
        <v>196.876642</v>
      </c>
      <c r="FY88">
        <v>448.693781</v>
      </c>
      <c r="FZ88">
        <v>497.71614799999998</v>
      </c>
      <c r="GA88">
        <v>332.59618599999999</v>
      </c>
      <c r="GB88">
        <v>25.021884</v>
      </c>
      <c r="GC88">
        <v>11.532823</v>
      </c>
      <c r="GD88">
        <v>830.99781700000005</v>
      </c>
      <c r="GE88">
        <v>54.752046999999997</v>
      </c>
      <c r="GF88">
        <v>142.46547699999999</v>
      </c>
      <c r="GG88">
        <v>30.148755999999999</v>
      </c>
      <c r="GH88">
        <v>26.02102</v>
      </c>
      <c r="GI88">
        <v>52.260516000000003</v>
      </c>
      <c r="GJ88">
        <v>37.744968</v>
      </c>
      <c r="GK88">
        <v>27.460930000000001</v>
      </c>
      <c r="GL88">
        <v>31.574279000000001</v>
      </c>
      <c r="GM88">
        <v>73.509469999999993</v>
      </c>
      <c r="GN88">
        <v>33.010734999999997</v>
      </c>
      <c r="GO88">
        <v>103.922988</v>
      </c>
      <c r="GP88">
        <v>58.195269000000003</v>
      </c>
      <c r="GQ88">
        <v>14.239081000000001</v>
      </c>
      <c r="GR88">
        <v>1.419519</v>
      </c>
      <c r="GS88">
        <v>4.2677040000000002</v>
      </c>
      <c r="GT88">
        <v>0.67735599999999996</v>
      </c>
      <c r="GU88">
        <v>1.618004</v>
      </c>
      <c r="GV88">
        <v>1.927003</v>
      </c>
      <c r="GW88">
        <v>0.76208200000000004</v>
      </c>
      <c r="GX88">
        <v>1.628641</v>
      </c>
      <c r="GY88">
        <v>0.23866699999999999</v>
      </c>
      <c r="GZ88">
        <v>0.14080599999999999</v>
      </c>
      <c r="HA88">
        <v>0.73869200000000002</v>
      </c>
      <c r="HB88">
        <v>0.30566900000000002</v>
      </c>
      <c r="HC88">
        <v>3.728748</v>
      </c>
      <c r="HD88">
        <v>61.467212000000004</v>
      </c>
      <c r="HE88">
        <v>320.96500200000003</v>
      </c>
      <c r="HF88">
        <v>7899.5653929999999</v>
      </c>
      <c r="HG88">
        <v>3304.84494</v>
      </c>
      <c r="HH88">
        <v>421.17202300000002</v>
      </c>
      <c r="HI88">
        <v>67.373384000000001</v>
      </c>
      <c r="HJ88">
        <v>11.773671999999999</v>
      </c>
      <c r="HK88">
        <v>15.863314000000001</v>
      </c>
      <c r="HL88">
        <v>281.09410500000001</v>
      </c>
      <c r="HM88">
        <v>50.986249999999998</v>
      </c>
      <c r="HN88">
        <v>39.107731999999999</v>
      </c>
      <c r="HO88">
        <v>194.68540400000001</v>
      </c>
      <c r="HP88">
        <v>513.61722099999997</v>
      </c>
      <c r="HQ88">
        <v>380.43857400000002</v>
      </c>
      <c r="HR88">
        <v>697.61535700000002</v>
      </c>
      <c r="HS88">
        <v>351.89230700000002</v>
      </c>
      <c r="HT88">
        <v>782.47660900000005</v>
      </c>
      <c r="HU88">
        <v>39.438639000000002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375.60548999999997</v>
      </c>
      <c r="OK88">
        <v>0</v>
      </c>
      <c r="OL88">
        <v>113868.441106</v>
      </c>
      <c r="OM88">
        <v>0</v>
      </c>
      <c r="ON88">
        <v>0</v>
      </c>
      <c r="OO88">
        <v>1949.863118</v>
      </c>
      <c r="OP88">
        <v>2713.2373339999999</v>
      </c>
      <c r="OQ88">
        <v>351425.01650999999</v>
      </c>
    </row>
    <row r="89" spans="1:407" x14ac:dyDescent="0.2">
      <c r="A89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37.081141000000002</v>
      </c>
      <c r="EY89">
        <v>98.329831999999996</v>
      </c>
      <c r="EZ89">
        <v>20.092763000000001</v>
      </c>
      <c r="FA89">
        <v>44.438386000000001</v>
      </c>
      <c r="FB89">
        <v>9.6957799999999992</v>
      </c>
      <c r="FC89">
        <v>7.5716760000000001</v>
      </c>
      <c r="FD89">
        <v>25.462295999999998</v>
      </c>
      <c r="FE89">
        <v>40.508823</v>
      </c>
      <c r="FF89">
        <v>29.79693</v>
      </c>
      <c r="FG89">
        <v>15.827539</v>
      </c>
      <c r="FH89">
        <v>72.572806</v>
      </c>
      <c r="FI89">
        <v>6426.5115169999999</v>
      </c>
      <c r="FJ89">
        <v>17.034669000000001</v>
      </c>
      <c r="FK89">
        <v>44.758572999999998</v>
      </c>
      <c r="FL89">
        <v>5.6283E-2</v>
      </c>
      <c r="FM89">
        <v>4.7189000000000002E-2</v>
      </c>
      <c r="FN89">
        <v>0.88325699999999996</v>
      </c>
      <c r="FO89">
        <v>3.4990019999999999</v>
      </c>
      <c r="FP89">
        <v>76.244857999999994</v>
      </c>
      <c r="FQ89">
        <v>24.634359</v>
      </c>
      <c r="FR89">
        <v>34.394900999999997</v>
      </c>
      <c r="FS89">
        <v>172.53006199999999</v>
      </c>
      <c r="FT89">
        <v>101.81664000000001</v>
      </c>
      <c r="FU89">
        <v>36.822139</v>
      </c>
      <c r="FV89">
        <v>255.339508</v>
      </c>
      <c r="FW89">
        <v>37.840983000000001</v>
      </c>
      <c r="FX89">
        <v>6806.6143380000003</v>
      </c>
      <c r="FY89">
        <v>931.57539999999995</v>
      </c>
      <c r="FZ89">
        <v>288.40623299999999</v>
      </c>
      <c r="GA89">
        <v>34.605358000000003</v>
      </c>
      <c r="GB89">
        <v>6.6924489999999999</v>
      </c>
      <c r="GC89">
        <v>5.2729400000000002</v>
      </c>
      <c r="GD89">
        <v>76.241100000000003</v>
      </c>
      <c r="GE89">
        <v>247.150218</v>
      </c>
      <c r="GF89">
        <v>5.9437009999999999</v>
      </c>
      <c r="GG89">
        <v>5.6912479999999999</v>
      </c>
      <c r="GH89">
        <v>3.127278</v>
      </c>
      <c r="GI89">
        <v>4.115507</v>
      </c>
      <c r="GJ89">
        <v>8.4763059999999992</v>
      </c>
      <c r="GK89">
        <v>14.024115999999999</v>
      </c>
      <c r="GL89">
        <v>13.251003000000001</v>
      </c>
      <c r="GM89">
        <v>26.797829</v>
      </c>
      <c r="GN89">
        <v>2.6090490000000002</v>
      </c>
      <c r="GO89">
        <v>1.6417250000000001</v>
      </c>
      <c r="GP89">
        <v>95.005517999999995</v>
      </c>
      <c r="GQ89">
        <v>0.30901600000000001</v>
      </c>
      <c r="GR89">
        <v>0.138601</v>
      </c>
      <c r="GS89">
        <v>0.16963800000000001</v>
      </c>
      <c r="GT89">
        <v>4.4242999999999998E-2</v>
      </c>
      <c r="GU89">
        <v>1.4538000000000001E-2</v>
      </c>
      <c r="GV89">
        <v>0.139986</v>
      </c>
      <c r="GW89">
        <v>1.2750000000000001E-3</v>
      </c>
      <c r="GX89">
        <v>3.3765999999999997E-2</v>
      </c>
      <c r="GY89">
        <v>2.0244000000000002E-2</v>
      </c>
      <c r="GZ89">
        <v>2.9640000000000001E-3</v>
      </c>
      <c r="HA89">
        <v>2.0719000000000001E-2</v>
      </c>
      <c r="HB89">
        <v>3.7950000000000002E-3</v>
      </c>
      <c r="HC89">
        <v>0.17103199999999999</v>
      </c>
      <c r="HD89">
        <v>3.0550799999999998</v>
      </c>
      <c r="HE89">
        <v>44.871335000000002</v>
      </c>
      <c r="HF89">
        <v>54.114657999999999</v>
      </c>
      <c r="HG89">
        <v>623.60626300000001</v>
      </c>
      <c r="HH89">
        <v>20.584087</v>
      </c>
      <c r="HI89">
        <v>30.536729999999999</v>
      </c>
      <c r="HJ89">
        <v>7.8566310000000001</v>
      </c>
      <c r="HK89">
        <v>3.0138379999999998</v>
      </c>
      <c r="HL89">
        <v>7.0618879999999997</v>
      </c>
      <c r="HM89">
        <v>3.9180890000000002</v>
      </c>
      <c r="HN89">
        <v>1.949597</v>
      </c>
      <c r="HO89">
        <v>2.06793</v>
      </c>
      <c r="HP89">
        <v>133.91319100000001</v>
      </c>
      <c r="HQ89">
        <v>14.584498999999999</v>
      </c>
      <c r="HR89">
        <v>14.929703</v>
      </c>
      <c r="HS89">
        <v>125.981218</v>
      </c>
      <c r="HT89">
        <v>141.34402399999999</v>
      </c>
      <c r="HU89">
        <v>1.161578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12442.987299</v>
      </c>
      <c r="OK89">
        <v>0</v>
      </c>
      <c r="OL89">
        <v>18234.053189999999</v>
      </c>
      <c r="OM89">
        <v>0</v>
      </c>
      <c r="ON89">
        <v>0</v>
      </c>
      <c r="OO89">
        <v>251.74195599999999</v>
      </c>
      <c r="OP89">
        <v>7449.2242829999996</v>
      </c>
      <c r="OQ89">
        <v>55824.660113999998</v>
      </c>
    </row>
    <row r="90" spans="1:407" x14ac:dyDescent="0.2">
      <c r="A90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1075.545449</v>
      </c>
      <c r="EY90">
        <v>91.524148999999994</v>
      </c>
      <c r="EZ90">
        <v>232.90390500000001</v>
      </c>
      <c r="FA90">
        <v>735.38837799999999</v>
      </c>
      <c r="FB90">
        <v>181.829398</v>
      </c>
      <c r="FC90">
        <v>258.36497700000001</v>
      </c>
      <c r="FD90">
        <v>75.414066000000005</v>
      </c>
      <c r="FE90">
        <v>190.88651899999999</v>
      </c>
      <c r="FF90">
        <v>660.74191900000005</v>
      </c>
      <c r="FG90">
        <v>976.27315799999997</v>
      </c>
      <c r="FH90">
        <v>259.70200199999999</v>
      </c>
      <c r="FI90">
        <v>105.66537</v>
      </c>
      <c r="FJ90">
        <v>26095.690821</v>
      </c>
      <c r="FK90">
        <v>1031.8458740000001</v>
      </c>
      <c r="FL90">
        <v>898.23201900000004</v>
      </c>
      <c r="FM90">
        <v>77.970277999999993</v>
      </c>
      <c r="FN90">
        <v>22.840240000000001</v>
      </c>
      <c r="FO90">
        <v>809.28448300000002</v>
      </c>
      <c r="FP90">
        <v>154.15772100000001</v>
      </c>
      <c r="FQ90">
        <v>152.553912</v>
      </c>
      <c r="FR90">
        <v>207.45267799999999</v>
      </c>
      <c r="FS90">
        <v>714.65902900000003</v>
      </c>
      <c r="FT90">
        <v>147.51123000000001</v>
      </c>
      <c r="FU90">
        <v>133.14290500000001</v>
      </c>
      <c r="FV90">
        <v>2332.5792369999999</v>
      </c>
      <c r="FW90">
        <v>1023.720469</v>
      </c>
      <c r="FX90">
        <v>482.13063</v>
      </c>
      <c r="FY90">
        <v>616.78097400000001</v>
      </c>
      <c r="FZ90">
        <v>1578.1596489999999</v>
      </c>
      <c r="GA90">
        <v>102246.720138</v>
      </c>
      <c r="GB90">
        <v>29423.839457999999</v>
      </c>
      <c r="GC90">
        <v>74.791737999999995</v>
      </c>
      <c r="GD90">
        <v>9095.9733049999995</v>
      </c>
      <c r="GE90">
        <v>1080.242653</v>
      </c>
      <c r="GF90">
        <v>10194.644678000001</v>
      </c>
      <c r="GG90">
        <v>1424.9428809999999</v>
      </c>
      <c r="GH90">
        <v>265.37830000000002</v>
      </c>
      <c r="GI90">
        <v>221.374233</v>
      </c>
      <c r="GJ90">
        <v>493.72322800000001</v>
      </c>
      <c r="GK90">
        <v>258.85603300000002</v>
      </c>
      <c r="GL90">
        <v>175.41592700000001</v>
      </c>
      <c r="GM90">
        <v>271.26052499999997</v>
      </c>
      <c r="GN90">
        <v>351.74059499999998</v>
      </c>
      <c r="GO90">
        <v>219.00669500000001</v>
      </c>
      <c r="GP90">
        <v>9080.4406029999991</v>
      </c>
      <c r="GQ90">
        <v>318.04860300000001</v>
      </c>
      <c r="GR90">
        <v>81.722431</v>
      </c>
      <c r="GS90">
        <v>96.626819999999995</v>
      </c>
      <c r="GT90">
        <v>11.652884</v>
      </c>
      <c r="GU90">
        <v>25.734566999999998</v>
      </c>
      <c r="GV90">
        <v>98.445335</v>
      </c>
      <c r="GW90">
        <v>10.519698</v>
      </c>
      <c r="GX90">
        <v>56.568407999999998</v>
      </c>
      <c r="GY90">
        <v>3.6931120000000002</v>
      </c>
      <c r="GZ90">
        <v>3.0129199999999998</v>
      </c>
      <c r="HA90">
        <v>22.035084000000001</v>
      </c>
      <c r="HB90">
        <v>5.6419090000000001</v>
      </c>
      <c r="HC90">
        <v>101.43292099999999</v>
      </c>
      <c r="HD90">
        <v>283.92208599999998</v>
      </c>
      <c r="HE90">
        <v>35566.311250999999</v>
      </c>
      <c r="HF90">
        <v>2709.6344859999999</v>
      </c>
      <c r="HG90">
        <v>4734.5071349999998</v>
      </c>
      <c r="HH90">
        <v>469.47162300000002</v>
      </c>
      <c r="HI90">
        <v>121.453874</v>
      </c>
      <c r="HJ90">
        <v>51.326895</v>
      </c>
      <c r="HK90">
        <v>160.37658200000001</v>
      </c>
      <c r="HL90">
        <v>142.87474700000001</v>
      </c>
      <c r="HM90">
        <v>125.89150600000001</v>
      </c>
      <c r="HN90">
        <v>107.16204</v>
      </c>
      <c r="HO90">
        <v>80.400049999999993</v>
      </c>
      <c r="HP90">
        <v>1624.4718820000001</v>
      </c>
      <c r="HQ90">
        <v>571.45389999999998</v>
      </c>
      <c r="HR90">
        <v>317.91600699999998</v>
      </c>
      <c r="HS90">
        <v>59.965398</v>
      </c>
      <c r="HT90">
        <v>1223.0513450000001</v>
      </c>
      <c r="HU90">
        <v>129.49182099999999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23094.537259000001</v>
      </c>
      <c r="OK90">
        <v>0</v>
      </c>
      <c r="OL90">
        <v>62173.600058000004</v>
      </c>
      <c r="OM90">
        <v>0</v>
      </c>
      <c r="ON90">
        <v>0</v>
      </c>
      <c r="OO90">
        <v>1376.5233909999999</v>
      </c>
      <c r="OP90">
        <v>5394.3538349999999</v>
      </c>
      <c r="OQ90">
        <v>347555.134296</v>
      </c>
    </row>
    <row r="91" spans="1:407" x14ac:dyDescent="0.2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59.130161999999999</v>
      </c>
      <c r="EY91">
        <v>35.462764</v>
      </c>
      <c r="EZ91">
        <v>50.792076000000002</v>
      </c>
      <c r="FA91">
        <v>136.33015399999999</v>
      </c>
      <c r="FB91">
        <v>23.026288999999998</v>
      </c>
      <c r="FC91">
        <v>23.365469000000001</v>
      </c>
      <c r="FD91">
        <v>27.154159</v>
      </c>
      <c r="FE91">
        <v>114.799752</v>
      </c>
      <c r="FF91">
        <v>361.01102400000002</v>
      </c>
      <c r="FG91">
        <v>567.49500499999999</v>
      </c>
      <c r="FH91">
        <v>183.149821</v>
      </c>
      <c r="FI91">
        <v>13.779914</v>
      </c>
      <c r="FJ91">
        <v>20.87745</v>
      </c>
      <c r="FK91">
        <v>19903.611672999999</v>
      </c>
      <c r="FL91">
        <v>15.956363</v>
      </c>
      <c r="FM91">
        <v>4.0867430000000002</v>
      </c>
      <c r="FN91">
        <v>3.4540069999999998</v>
      </c>
      <c r="FO91">
        <v>12.931285000000001</v>
      </c>
      <c r="FP91">
        <v>2181.2716740000001</v>
      </c>
      <c r="FQ91">
        <v>1242.693407</v>
      </c>
      <c r="FR91">
        <v>671.00253399999997</v>
      </c>
      <c r="FS91">
        <v>5924.9120080000002</v>
      </c>
      <c r="FT91">
        <v>25300.877800999999</v>
      </c>
      <c r="FU91">
        <v>260.75476600000002</v>
      </c>
      <c r="FV91">
        <v>80670.883153000002</v>
      </c>
      <c r="FW91">
        <v>6237.0476920000001</v>
      </c>
      <c r="FX91">
        <v>15.818317</v>
      </c>
      <c r="FY91">
        <v>18.690664000000002</v>
      </c>
      <c r="FZ91">
        <v>603.87522999999999</v>
      </c>
      <c r="GA91">
        <v>55.195653999999998</v>
      </c>
      <c r="GB91">
        <v>33.246279000000001</v>
      </c>
      <c r="GC91">
        <v>6.3860020000000004</v>
      </c>
      <c r="GD91">
        <v>410.14238399999999</v>
      </c>
      <c r="GE91">
        <v>475.43937299999999</v>
      </c>
      <c r="GF91">
        <v>34.825778</v>
      </c>
      <c r="GG91">
        <v>30.491144999999999</v>
      </c>
      <c r="GH91">
        <v>32.161380000000001</v>
      </c>
      <c r="GI91">
        <v>7.110773</v>
      </c>
      <c r="GJ91">
        <v>25.703610000000001</v>
      </c>
      <c r="GK91">
        <v>9.5516609999999993</v>
      </c>
      <c r="GL91">
        <v>22.195603999999999</v>
      </c>
      <c r="GM91">
        <v>33.639400999999999</v>
      </c>
      <c r="GN91">
        <v>8.4594609999999992</v>
      </c>
      <c r="GO91">
        <v>16.453681</v>
      </c>
      <c r="GP91">
        <v>1465.3005000000001</v>
      </c>
      <c r="GQ91">
        <v>7.4638650000000002</v>
      </c>
      <c r="GR91">
        <v>4.0166729999999999</v>
      </c>
      <c r="GS91">
        <v>3.1362809999999999</v>
      </c>
      <c r="GT91">
        <v>0.62950300000000003</v>
      </c>
      <c r="GU91">
        <v>0.63237399999999999</v>
      </c>
      <c r="GV91">
        <v>1.3305910000000001</v>
      </c>
      <c r="GW91">
        <v>1.9991999999999999E-2</v>
      </c>
      <c r="GX91">
        <v>0.87211099999999997</v>
      </c>
      <c r="GY91">
        <v>0.26111000000000001</v>
      </c>
      <c r="GZ91">
        <v>0.25657400000000002</v>
      </c>
      <c r="HA91">
        <v>0.461117</v>
      </c>
      <c r="HB91">
        <v>0.14480799999999999</v>
      </c>
      <c r="HC91">
        <v>0.24469299999999999</v>
      </c>
      <c r="HD91">
        <v>2.1965880000000002</v>
      </c>
      <c r="HE91">
        <v>352.00627900000001</v>
      </c>
      <c r="HF91">
        <v>133.330027</v>
      </c>
      <c r="HG91">
        <v>37339.054197999998</v>
      </c>
      <c r="HH91">
        <v>336.92002100000002</v>
      </c>
      <c r="HI91">
        <v>231.04321999999999</v>
      </c>
      <c r="HJ91">
        <v>0.228272</v>
      </c>
      <c r="HK91">
        <v>63.206352000000003</v>
      </c>
      <c r="HL91">
        <v>26.890097000000001</v>
      </c>
      <c r="HM91">
        <v>120.11711</v>
      </c>
      <c r="HN91">
        <v>63.165695999999997</v>
      </c>
      <c r="HO91">
        <v>25.006975000000001</v>
      </c>
      <c r="HP91">
        <v>2778.5951420000001</v>
      </c>
      <c r="HQ91">
        <v>3039.2531760000002</v>
      </c>
      <c r="HR91">
        <v>1191.1711290000001</v>
      </c>
      <c r="HS91">
        <v>460.77072700000002</v>
      </c>
      <c r="HT91">
        <v>3402.2025189999999</v>
      </c>
      <c r="HU91">
        <v>28.720427000000001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27322.143355</v>
      </c>
      <c r="OK91">
        <v>0</v>
      </c>
      <c r="OL91">
        <v>166441.261211</v>
      </c>
      <c r="OM91">
        <v>0</v>
      </c>
      <c r="ON91">
        <v>0</v>
      </c>
      <c r="OO91">
        <v>344.60771999999997</v>
      </c>
      <c r="OP91">
        <v>785.62172799999996</v>
      </c>
      <c r="OQ91">
        <v>391857.52570300002</v>
      </c>
    </row>
    <row r="92" spans="1:407" x14ac:dyDescent="0.2">
      <c r="A92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27.484131999999999</v>
      </c>
      <c r="EY92">
        <v>41.591813999999999</v>
      </c>
      <c r="EZ92">
        <v>59.989927999999999</v>
      </c>
      <c r="FA92">
        <v>61.603341999999998</v>
      </c>
      <c r="FB92">
        <v>33.890605000000001</v>
      </c>
      <c r="FC92">
        <v>7.9951999999999996</v>
      </c>
      <c r="FD92">
        <v>6.7458600000000004</v>
      </c>
      <c r="FE92">
        <v>9.7102780000000006</v>
      </c>
      <c r="FF92">
        <v>62.696311000000001</v>
      </c>
      <c r="FG92">
        <v>120.942786</v>
      </c>
      <c r="FH92">
        <v>424.19850300000002</v>
      </c>
      <c r="FI92">
        <v>19.805230000000002</v>
      </c>
      <c r="FJ92">
        <v>238.36600899999999</v>
      </c>
      <c r="FK92">
        <v>212.71069</v>
      </c>
      <c r="FL92">
        <v>3304.8782689999998</v>
      </c>
      <c r="FM92">
        <v>2.7982070000000001</v>
      </c>
      <c r="FN92">
        <v>547.66233099999999</v>
      </c>
      <c r="FO92">
        <v>1014.843991</v>
      </c>
      <c r="FP92">
        <v>221.89716799999999</v>
      </c>
      <c r="FQ92">
        <v>108.41601199999999</v>
      </c>
      <c r="FR92">
        <v>307.21913599999999</v>
      </c>
      <c r="FS92">
        <v>258.05038000000002</v>
      </c>
      <c r="FT92">
        <v>477.13617799999997</v>
      </c>
      <c r="FU92">
        <v>248.21956800000001</v>
      </c>
      <c r="FV92">
        <v>1049.790573</v>
      </c>
      <c r="FW92">
        <v>1068.1931709999999</v>
      </c>
      <c r="FX92">
        <v>1118.76991</v>
      </c>
      <c r="FY92">
        <v>241.733698</v>
      </c>
      <c r="FZ92">
        <v>246.816396</v>
      </c>
      <c r="GA92">
        <v>403.50723099999999</v>
      </c>
      <c r="GB92">
        <v>2111.2037850000002</v>
      </c>
      <c r="GC92">
        <v>58049.686225999998</v>
      </c>
      <c r="GD92">
        <v>8144.2639179999996</v>
      </c>
      <c r="GE92">
        <v>295.13569200000001</v>
      </c>
      <c r="GF92">
        <v>853.74334399999998</v>
      </c>
      <c r="GG92">
        <v>24067.937712999999</v>
      </c>
      <c r="GH92">
        <v>15021.044766000001</v>
      </c>
      <c r="GI92">
        <v>2251.6105320000001</v>
      </c>
      <c r="GJ92">
        <v>811.48850000000004</v>
      </c>
      <c r="GK92">
        <v>87.639489999999995</v>
      </c>
      <c r="GL92">
        <v>103.033332</v>
      </c>
      <c r="GM92">
        <v>415.66762799999998</v>
      </c>
      <c r="GN92">
        <v>171.30588800000001</v>
      </c>
      <c r="GO92">
        <v>97.902171999999993</v>
      </c>
      <c r="GP92">
        <v>404.54007000000001</v>
      </c>
      <c r="GQ92">
        <v>19.842931</v>
      </c>
      <c r="GR92">
        <v>0</v>
      </c>
      <c r="GS92">
        <v>242720.19632399999</v>
      </c>
      <c r="GT92">
        <v>8.071E-3</v>
      </c>
      <c r="GU92">
        <v>0</v>
      </c>
      <c r="GV92">
        <v>0</v>
      </c>
      <c r="GW92">
        <v>21.419477000000001</v>
      </c>
      <c r="GX92">
        <v>12.836582999999999</v>
      </c>
      <c r="GY92">
        <v>1.1820000000000001E-3</v>
      </c>
      <c r="GZ92">
        <v>0</v>
      </c>
      <c r="HA92">
        <v>8.4228579999999997</v>
      </c>
      <c r="HB92">
        <v>0</v>
      </c>
      <c r="HC92">
        <v>1291.0068249999999</v>
      </c>
      <c r="HD92">
        <v>514.39870299999995</v>
      </c>
      <c r="HE92">
        <v>526.92251799999997</v>
      </c>
      <c r="HF92">
        <v>884.76400899999999</v>
      </c>
      <c r="HG92">
        <v>496.399564</v>
      </c>
      <c r="HH92">
        <v>431.46241800000001</v>
      </c>
      <c r="HI92">
        <v>19.610154999999999</v>
      </c>
      <c r="HJ92">
        <v>16.237348999999998</v>
      </c>
      <c r="HK92">
        <v>143.73232999999999</v>
      </c>
      <c r="HL92">
        <v>71.849613000000005</v>
      </c>
      <c r="HM92">
        <v>12.756349999999999</v>
      </c>
      <c r="HN92">
        <v>5.3510220000000004</v>
      </c>
      <c r="HO92">
        <v>332.01962400000002</v>
      </c>
      <c r="HP92">
        <v>1160.9956440000001</v>
      </c>
      <c r="HQ92">
        <v>321.21726899999999</v>
      </c>
      <c r="HR92">
        <v>1015.495269</v>
      </c>
      <c r="HS92">
        <v>784.83151199999998</v>
      </c>
      <c r="HT92">
        <v>1141.533447</v>
      </c>
      <c r="HU92">
        <v>0.501332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152455.86132200001</v>
      </c>
      <c r="OK92">
        <v>0</v>
      </c>
      <c r="OL92">
        <v>8092.7303730000003</v>
      </c>
      <c r="OM92">
        <v>0</v>
      </c>
      <c r="ON92">
        <v>0</v>
      </c>
      <c r="OO92">
        <v>0</v>
      </c>
      <c r="OP92">
        <v>0</v>
      </c>
      <c r="OQ92">
        <v>537336.27003899997</v>
      </c>
    </row>
    <row r="93" spans="1:407" x14ac:dyDescent="0.2">
      <c r="A93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5.8101E-2</v>
      </c>
      <c r="EY93">
        <v>0.33304299999999998</v>
      </c>
      <c r="EZ93">
        <v>0.18819</v>
      </c>
      <c r="FA93">
        <v>2.6544029999999998</v>
      </c>
      <c r="FB93">
        <v>0.116621</v>
      </c>
      <c r="FC93">
        <v>0.10341400000000001</v>
      </c>
      <c r="FD93">
        <v>0.67211399999999999</v>
      </c>
      <c r="FE93">
        <v>0.16568099999999999</v>
      </c>
      <c r="FF93">
        <v>0.46702100000000002</v>
      </c>
      <c r="FG93">
        <v>0.173376</v>
      </c>
      <c r="FH93">
        <v>0.15166399999999999</v>
      </c>
      <c r="FI93">
        <v>0.11506</v>
      </c>
      <c r="FJ93">
        <v>7.608104</v>
      </c>
      <c r="FK93">
        <v>2.8813900000000001</v>
      </c>
      <c r="FL93">
        <v>4.4522050000000002</v>
      </c>
      <c r="FM93">
        <v>2302.756582</v>
      </c>
      <c r="FN93">
        <v>105.179602</v>
      </c>
      <c r="FO93">
        <v>6.407368</v>
      </c>
      <c r="FP93">
        <v>4.5106440000000001</v>
      </c>
      <c r="FQ93">
        <v>1.7856479999999999</v>
      </c>
      <c r="FR93">
        <v>2.6901830000000002</v>
      </c>
      <c r="FS93">
        <v>4.154274</v>
      </c>
      <c r="FT93">
        <v>0.10628700000000001</v>
      </c>
      <c r="FU93">
        <v>3.9045800000000002</v>
      </c>
      <c r="FV93">
        <v>8.5813620000000004</v>
      </c>
      <c r="FW93">
        <v>7.6448929999999997</v>
      </c>
      <c r="FX93">
        <v>13.099618</v>
      </c>
      <c r="FY93">
        <v>1.9893799999999999</v>
      </c>
      <c r="FZ93">
        <v>0.75564900000000002</v>
      </c>
      <c r="GA93">
        <v>6.7612509999999997</v>
      </c>
      <c r="GB93">
        <v>3.229457</v>
      </c>
      <c r="GC93">
        <v>1131218.02932</v>
      </c>
      <c r="GD93">
        <v>3740.264729</v>
      </c>
      <c r="GE93">
        <v>229.933423</v>
      </c>
      <c r="GF93">
        <v>761.96656800000005</v>
      </c>
      <c r="GG93">
        <v>53.431328000000001</v>
      </c>
      <c r="GH93">
        <v>17.562256000000001</v>
      </c>
      <c r="GI93">
        <v>5.1751339999999999</v>
      </c>
      <c r="GJ93">
        <v>29.876412999999999</v>
      </c>
      <c r="GK93">
        <v>102.14786700000001</v>
      </c>
      <c r="GL93">
        <v>25.299588</v>
      </c>
      <c r="GM93">
        <v>130.70866000000001</v>
      </c>
      <c r="GN93">
        <v>5.9747130000000004</v>
      </c>
      <c r="GO93">
        <v>7.9861680000000002</v>
      </c>
      <c r="GP93">
        <v>160.78756100000001</v>
      </c>
      <c r="GQ93">
        <v>9.8996000000000001E-2</v>
      </c>
      <c r="GR93">
        <v>0</v>
      </c>
      <c r="GS93">
        <v>0</v>
      </c>
      <c r="GT93">
        <v>2.892528</v>
      </c>
      <c r="GU93">
        <v>0</v>
      </c>
      <c r="GV93">
        <v>0</v>
      </c>
      <c r="GW93">
        <v>14585.859054</v>
      </c>
      <c r="GX93">
        <v>0</v>
      </c>
      <c r="GY93">
        <v>0.99909099999999995</v>
      </c>
      <c r="GZ93">
        <v>0</v>
      </c>
      <c r="HA93">
        <v>6426.2105069999998</v>
      </c>
      <c r="HB93">
        <v>0</v>
      </c>
      <c r="HC93">
        <v>817.63490899999999</v>
      </c>
      <c r="HD93">
        <v>291.34009500000002</v>
      </c>
      <c r="HE93">
        <v>48.766229000000003</v>
      </c>
      <c r="HF93">
        <v>13.802242</v>
      </c>
      <c r="HG93">
        <v>5.0483750000000001</v>
      </c>
      <c r="HH93">
        <v>29.82413</v>
      </c>
      <c r="HI93">
        <v>0.53826200000000002</v>
      </c>
      <c r="HJ93">
        <v>0.77427400000000002</v>
      </c>
      <c r="HK93">
        <v>38.195922000000003</v>
      </c>
      <c r="HL93">
        <v>14.008331</v>
      </c>
      <c r="HM93">
        <v>0.96922200000000003</v>
      </c>
      <c r="HN93">
        <v>0.37517299999999998</v>
      </c>
      <c r="HO93">
        <v>9.1260429999999992</v>
      </c>
      <c r="HP93">
        <v>33.714886</v>
      </c>
      <c r="HQ93">
        <v>2.541347</v>
      </c>
      <c r="HR93">
        <v>0.81025000000000003</v>
      </c>
      <c r="HS93">
        <v>0.66756099999999996</v>
      </c>
      <c r="HT93">
        <v>0.85383100000000001</v>
      </c>
      <c r="HU93">
        <v>0.70478099999999999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1349066.0533149999</v>
      </c>
      <c r="OK93">
        <v>0</v>
      </c>
      <c r="OL93">
        <v>28.327757999999999</v>
      </c>
      <c r="OM93">
        <v>0</v>
      </c>
      <c r="ON93">
        <v>0</v>
      </c>
      <c r="OO93">
        <v>0</v>
      </c>
      <c r="OP93">
        <v>0</v>
      </c>
      <c r="OQ93">
        <v>2510402.9780009999</v>
      </c>
    </row>
    <row r="94" spans="1:407" x14ac:dyDescent="0.2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0.50822599999999996</v>
      </c>
      <c r="EY94">
        <v>25.165555999999999</v>
      </c>
      <c r="EZ94">
        <v>43.310259000000002</v>
      </c>
      <c r="FA94">
        <v>35.430750000000003</v>
      </c>
      <c r="FB94">
        <v>12.730036999999999</v>
      </c>
      <c r="FC94">
        <v>11.88921</v>
      </c>
      <c r="FD94">
        <v>0.570573</v>
      </c>
      <c r="FE94">
        <v>34.160183000000004</v>
      </c>
      <c r="FF94">
        <v>11.472495</v>
      </c>
      <c r="FG94">
        <v>404.831861</v>
      </c>
      <c r="FH94">
        <v>16.119177000000001</v>
      </c>
      <c r="FI94">
        <v>2.0042239999999998</v>
      </c>
      <c r="FJ94">
        <v>203.95581000000001</v>
      </c>
      <c r="FK94">
        <v>96.789327</v>
      </c>
      <c r="FL94">
        <v>20.983345</v>
      </c>
      <c r="FM94">
        <v>13929.083618000001</v>
      </c>
      <c r="FN94">
        <v>15104.456203</v>
      </c>
      <c r="FO94">
        <v>746.42148999999995</v>
      </c>
      <c r="FP94">
        <v>147.21348</v>
      </c>
      <c r="FQ94">
        <v>141.252869</v>
      </c>
      <c r="FR94">
        <v>121.467347</v>
      </c>
      <c r="FS94">
        <v>436.04278499999998</v>
      </c>
      <c r="FT94">
        <v>15.367092</v>
      </c>
      <c r="FU94">
        <v>32.239431000000003</v>
      </c>
      <c r="FV94">
        <v>441.81776000000002</v>
      </c>
      <c r="FW94">
        <v>81.364929000000004</v>
      </c>
      <c r="FX94">
        <v>45.935502</v>
      </c>
      <c r="FY94">
        <v>6.9872420000000002</v>
      </c>
      <c r="FZ94">
        <v>4.594017</v>
      </c>
      <c r="GA94">
        <v>108.086816</v>
      </c>
      <c r="GB94">
        <v>778.81704300000001</v>
      </c>
      <c r="GC94">
        <v>70312.358605999994</v>
      </c>
      <c r="GD94">
        <v>21590.990669999999</v>
      </c>
      <c r="GE94">
        <v>4540.6878969999998</v>
      </c>
      <c r="GF94">
        <v>10575.868592000001</v>
      </c>
      <c r="GG94">
        <v>5087.3961470000004</v>
      </c>
      <c r="GH94">
        <v>5064.0060439999997</v>
      </c>
      <c r="GI94">
        <v>964.64175299999999</v>
      </c>
      <c r="GJ94">
        <v>217.284392</v>
      </c>
      <c r="GK94">
        <v>734.96591799999999</v>
      </c>
      <c r="GL94">
        <v>354.41233799999998</v>
      </c>
      <c r="GM94">
        <v>963.07973000000004</v>
      </c>
      <c r="GN94">
        <v>111.787587</v>
      </c>
      <c r="GO94">
        <v>51.602193</v>
      </c>
      <c r="GP94">
        <v>148.38163599999999</v>
      </c>
      <c r="GQ94">
        <v>0.555172</v>
      </c>
      <c r="GR94">
        <v>0</v>
      </c>
      <c r="GS94">
        <v>4.5176000000000001E-2</v>
      </c>
      <c r="GT94">
        <v>65303.776242</v>
      </c>
      <c r="GU94">
        <v>0</v>
      </c>
      <c r="GV94">
        <v>0</v>
      </c>
      <c r="GW94">
        <v>8.0350000000000005E-3</v>
      </c>
      <c r="GX94">
        <v>1.8044709999999999</v>
      </c>
      <c r="GY94">
        <v>22868.269046000001</v>
      </c>
      <c r="GZ94">
        <v>0</v>
      </c>
      <c r="HA94">
        <v>1.225E-2</v>
      </c>
      <c r="HB94">
        <v>0</v>
      </c>
      <c r="HC94">
        <v>12080.263618000001</v>
      </c>
      <c r="HD94">
        <v>1544.2278940000001</v>
      </c>
      <c r="HE94">
        <v>885.39438199999995</v>
      </c>
      <c r="HF94">
        <v>1129.3799220000001</v>
      </c>
      <c r="HG94">
        <v>637.85536999999999</v>
      </c>
      <c r="HH94">
        <v>10926.620591000001</v>
      </c>
      <c r="HI94">
        <v>34.928080000000001</v>
      </c>
      <c r="HJ94">
        <v>61.516210999999998</v>
      </c>
      <c r="HK94">
        <v>572.869326</v>
      </c>
      <c r="HL94">
        <v>497.69014299999998</v>
      </c>
      <c r="HM94">
        <v>122.481444</v>
      </c>
      <c r="HN94">
        <v>14.444473</v>
      </c>
      <c r="HO94">
        <v>230.727215</v>
      </c>
      <c r="HP94">
        <v>659.12956899999995</v>
      </c>
      <c r="HQ94">
        <v>164.187702</v>
      </c>
      <c r="HR94">
        <v>530.27894300000003</v>
      </c>
      <c r="HS94">
        <v>278.280102</v>
      </c>
      <c r="HT94">
        <v>632.73168199999998</v>
      </c>
      <c r="HU94">
        <v>2.07836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368852.934312</v>
      </c>
      <c r="OK94">
        <v>0</v>
      </c>
      <c r="OL94">
        <v>8625.9465679999994</v>
      </c>
      <c r="OM94">
        <v>0</v>
      </c>
      <c r="ON94">
        <v>0</v>
      </c>
      <c r="OO94">
        <v>0</v>
      </c>
      <c r="OP94">
        <v>0</v>
      </c>
      <c r="OQ94">
        <v>650436.968459</v>
      </c>
    </row>
    <row r="95" spans="1:407" x14ac:dyDescent="0.2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39.788262000000003</v>
      </c>
      <c r="EY95">
        <v>337.70249100000001</v>
      </c>
      <c r="EZ95">
        <v>823.68105000000003</v>
      </c>
      <c r="FA95">
        <v>437.72173900000001</v>
      </c>
      <c r="FB95">
        <v>328.07491399999998</v>
      </c>
      <c r="FC95">
        <v>104.204444</v>
      </c>
      <c r="FD95">
        <v>35.822293000000002</v>
      </c>
      <c r="FE95">
        <v>362.327763</v>
      </c>
      <c r="FF95">
        <v>404.56579099999999</v>
      </c>
      <c r="FG95">
        <v>434.54779400000001</v>
      </c>
      <c r="FH95">
        <v>317.83296100000001</v>
      </c>
      <c r="FI95">
        <v>60.014780000000002</v>
      </c>
      <c r="FJ95">
        <v>114.839626</v>
      </c>
      <c r="FK95">
        <v>235.223454</v>
      </c>
      <c r="FL95">
        <v>6810.5640020000001</v>
      </c>
      <c r="FM95">
        <v>10130.430063</v>
      </c>
      <c r="FN95">
        <v>1914.2251630000001</v>
      </c>
      <c r="FO95">
        <v>90023.476120000007</v>
      </c>
      <c r="FP95">
        <v>193.62183099999999</v>
      </c>
      <c r="FQ95">
        <v>293.32810499999999</v>
      </c>
      <c r="FR95">
        <v>127.46204299999999</v>
      </c>
      <c r="FS95">
        <v>351.052121</v>
      </c>
      <c r="FT95">
        <v>119.612531</v>
      </c>
      <c r="FU95">
        <v>115.45335900000001</v>
      </c>
      <c r="FV95">
        <v>1865.087399</v>
      </c>
      <c r="FW95">
        <v>373.52819599999998</v>
      </c>
      <c r="FX95">
        <v>383.60110100000003</v>
      </c>
      <c r="FY95">
        <v>161.62027</v>
      </c>
      <c r="FZ95">
        <v>168.10926499999999</v>
      </c>
      <c r="GA95">
        <v>225.56556599999999</v>
      </c>
      <c r="GB95">
        <v>1967.6539640000001</v>
      </c>
      <c r="GC95">
        <v>4462.7175209999996</v>
      </c>
      <c r="GD95">
        <v>40740.461228</v>
      </c>
      <c r="GE95">
        <v>357.20323500000001</v>
      </c>
      <c r="GF95">
        <v>1167.8815970000001</v>
      </c>
      <c r="GG95">
        <v>111586.669924</v>
      </c>
      <c r="GH95">
        <v>172925.312779</v>
      </c>
      <c r="GI95">
        <v>163142.13235199999</v>
      </c>
      <c r="GJ95">
        <v>5939.2503720000004</v>
      </c>
      <c r="GK95">
        <v>1160.290444</v>
      </c>
      <c r="GL95">
        <v>2239.4332530000001</v>
      </c>
      <c r="GM95">
        <v>2009.172333</v>
      </c>
      <c r="GN95">
        <v>1756.005662</v>
      </c>
      <c r="GO95">
        <v>453.96067299999999</v>
      </c>
      <c r="GP95">
        <v>6618.290739</v>
      </c>
      <c r="GQ95">
        <v>1232.447013</v>
      </c>
      <c r="GR95">
        <v>622.85587799999996</v>
      </c>
      <c r="GS95">
        <v>257.70242100000002</v>
      </c>
      <c r="GT95">
        <v>46.672502999999999</v>
      </c>
      <c r="GU95">
        <v>150.367808</v>
      </c>
      <c r="GV95">
        <v>210.41960700000001</v>
      </c>
      <c r="GW95">
        <v>10.617568</v>
      </c>
      <c r="GX95">
        <v>101.029411</v>
      </c>
      <c r="GY95">
        <v>13.746465000000001</v>
      </c>
      <c r="GZ95">
        <v>7.9886090000000003</v>
      </c>
      <c r="HA95">
        <v>54.620674000000001</v>
      </c>
      <c r="HB95">
        <v>43.87115</v>
      </c>
      <c r="HC95">
        <v>1600.9293</v>
      </c>
      <c r="HD95">
        <v>1180.0851029999999</v>
      </c>
      <c r="HE95">
        <v>93559.998183999996</v>
      </c>
      <c r="HF95">
        <v>2360.4059860000002</v>
      </c>
      <c r="HG95">
        <v>3834.9753230000001</v>
      </c>
      <c r="HH95">
        <v>738.69875100000002</v>
      </c>
      <c r="HI95">
        <v>701.13838799999996</v>
      </c>
      <c r="HJ95">
        <v>208.34373600000001</v>
      </c>
      <c r="HK95">
        <v>304.96113600000001</v>
      </c>
      <c r="HL95">
        <v>220.022357</v>
      </c>
      <c r="HM95">
        <v>157.011989</v>
      </c>
      <c r="HN95">
        <v>56.038915000000003</v>
      </c>
      <c r="HO95">
        <v>170.35606799999999</v>
      </c>
      <c r="HP95">
        <v>3162.5000639999998</v>
      </c>
      <c r="HQ95">
        <v>648.33023700000001</v>
      </c>
      <c r="HR95">
        <v>1261.6854330000001</v>
      </c>
      <c r="HS95">
        <v>82.259309000000002</v>
      </c>
      <c r="HT95">
        <v>1236.8102260000001</v>
      </c>
      <c r="HU95">
        <v>304.87233400000002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310822.68589899997</v>
      </c>
      <c r="OK95">
        <v>0</v>
      </c>
      <c r="OL95">
        <v>5015.6177239999997</v>
      </c>
      <c r="OM95">
        <v>0</v>
      </c>
      <c r="ON95">
        <v>0</v>
      </c>
      <c r="OO95">
        <v>465.675791</v>
      </c>
      <c r="OP95">
        <v>25972.05516</v>
      </c>
      <c r="OQ95">
        <v>1090637.317093</v>
      </c>
    </row>
    <row r="96" spans="1:407" x14ac:dyDescent="0.2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16.013141000000001</v>
      </c>
      <c r="EY96">
        <v>32.768441000000003</v>
      </c>
      <c r="EZ96">
        <v>51.787450999999997</v>
      </c>
      <c r="FA96">
        <v>62.420105</v>
      </c>
      <c r="FB96">
        <v>34.252817999999998</v>
      </c>
      <c r="FC96">
        <v>12.500152999999999</v>
      </c>
      <c r="FD96">
        <v>7.5880150000000004</v>
      </c>
      <c r="FE96">
        <v>217.31441799999999</v>
      </c>
      <c r="FF96">
        <v>178.68868399999999</v>
      </c>
      <c r="FG96">
        <v>980.53425500000003</v>
      </c>
      <c r="FH96">
        <v>98.111137999999997</v>
      </c>
      <c r="FI96">
        <v>23.193624</v>
      </c>
      <c r="FJ96">
        <v>21.261073</v>
      </c>
      <c r="FK96">
        <v>128.39082099999999</v>
      </c>
      <c r="FL96">
        <v>13.375991000000001</v>
      </c>
      <c r="FM96">
        <v>19.487731</v>
      </c>
      <c r="FN96">
        <v>12.298220000000001</v>
      </c>
      <c r="FO96">
        <v>92.863654999999994</v>
      </c>
      <c r="FP96">
        <v>80385.699773999993</v>
      </c>
      <c r="FQ96">
        <v>16459.353531000001</v>
      </c>
      <c r="FR96">
        <v>1136.3758539999999</v>
      </c>
      <c r="FS96">
        <v>698.50173500000005</v>
      </c>
      <c r="FT96">
        <v>65.839799999999997</v>
      </c>
      <c r="FU96">
        <v>205.81053399999999</v>
      </c>
      <c r="FV96">
        <v>22713.296288000001</v>
      </c>
      <c r="FW96">
        <v>1153.14176</v>
      </c>
      <c r="FX96">
        <v>149.13609199999999</v>
      </c>
      <c r="FY96">
        <v>98.185029</v>
      </c>
      <c r="FZ96">
        <v>15339.503986</v>
      </c>
      <c r="GA96">
        <v>99.809404000000001</v>
      </c>
      <c r="GB96">
        <v>97.142540999999994</v>
      </c>
      <c r="GC96">
        <v>66.292760000000001</v>
      </c>
      <c r="GD96">
        <v>2910.094047</v>
      </c>
      <c r="GE96">
        <v>993.74436300000002</v>
      </c>
      <c r="GF96">
        <v>14.699323</v>
      </c>
      <c r="GG96">
        <v>72.602097000000001</v>
      </c>
      <c r="GH96">
        <v>14.793545</v>
      </c>
      <c r="GI96">
        <v>74.096940000000004</v>
      </c>
      <c r="GJ96">
        <v>32.411413000000003</v>
      </c>
      <c r="GK96">
        <v>18.936198000000001</v>
      </c>
      <c r="GL96">
        <v>12.264764</v>
      </c>
      <c r="GM96">
        <v>18.679148999999999</v>
      </c>
      <c r="GN96">
        <v>23.202763999999998</v>
      </c>
      <c r="GO96">
        <v>59.865445999999999</v>
      </c>
      <c r="GP96">
        <v>479.17943000000002</v>
      </c>
      <c r="GQ96">
        <v>12.827797</v>
      </c>
      <c r="GR96">
        <v>3.366879</v>
      </c>
      <c r="GS96">
        <v>4.287007</v>
      </c>
      <c r="GT96">
        <v>0.62636000000000003</v>
      </c>
      <c r="GU96">
        <v>1.444466</v>
      </c>
      <c r="GV96">
        <v>7.9072870000000002</v>
      </c>
      <c r="GW96">
        <v>0.42150900000000002</v>
      </c>
      <c r="GX96">
        <v>0.55775399999999997</v>
      </c>
      <c r="GY96">
        <v>0.53049900000000005</v>
      </c>
      <c r="GZ96">
        <v>0.18138599999999999</v>
      </c>
      <c r="HA96">
        <v>0.86302500000000004</v>
      </c>
      <c r="HB96">
        <v>0.42849599999999999</v>
      </c>
      <c r="HC96">
        <v>3.9986100000000002</v>
      </c>
      <c r="HD96">
        <v>9.6355430000000002</v>
      </c>
      <c r="HE96">
        <v>123.492859</v>
      </c>
      <c r="HF96">
        <v>217.271196</v>
      </c>
      <c r="HG96">
        <v>46487.408642000002</v>
      </c>
      <c r="HH96">
        <v>52.313805000000002</v>
      </c>
      <c r="HI96">
        <v>174.194312</v>
      </c>
      <c r="HJ96">
        <v>2.1592380000000002</v>
      </c>
      <c r="HK96">
        <v>987.09567400000003</v>
      </c>
      <c r="HL96">
        <v>112.795124</v>
      </c>
      <c r="HM96">
        <v>105.449744</v>
      </c>
      <c r="HN96">
        <v>83.356266000000005</v>
      </c>
      <c r="HO96">
        <v>91.772863000000001</v>
      </c>
      <c r="HP96">
        <v>1186.3456329999999</v>
      </c>
      <c r="HQ96">
        <v>12271.803330000001</v>
      </c>
      <c r="HR96">
        <v>5855.4871370000001</v>
      </c>
      <c r="HS96">
        <v>81.275103999999999</v>
      </c>
      <c r="HT96">
        <v>8891.0518030000003</v>
      </c>
      <c r="HU96">
        <v>95.501392999999993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61205.563205999999</v>
      </c>
      <c r="OK96">
        <v>0</v>
      </c>
      <c r="OL96">
        <v>423757.88617700001</v>
      </c>
      <c r="OM96">
        <v>0</v>
      </c>
      <c r="ON96">
        <v>0</v>
      </c>
      <c r="OO96">
        <v>205.46926400000001</v>
      </c>
      <c r="OP96">
        <v>1156.096554</v>
      </c>
      <c r="OQ96">
        <v>708586.37424699997</v>
      </c>
    </row>
    <row r="97" spans="1:407" x14ac:dyDescent="0.2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12.097353</v>
      </c>
      <c r="EY97">
        <v>20.857129</v>
      </c>
      <c r="EZ97">
        <v>35.289650000000002</v>
      </c>
      <c r="FA97">
        <v>39.333852</v>
      </c>
      <c r="FB97">
        <v>27.754028000000002</v>
      </c>
      <c r="FC97">
        <v>10.899481</v>
      </c>
      <c r="FD97">
        <v>6.9808960000000004</v>
      </c>
      <c r="FE97">
        <v>230.792677</v>
      </c>
      <c r="FF97">
        <v>14.436305000000001</v>
      </c>
      <c r="FG97">
        <v>42.882013999999998</v>
      </c>
      <c r="FH97">
        <v>46.293759000000001</v>
      </c>
      <c r="FI97">
        <v>21.895408</v>
      </c>
      <c r="FJ97">
        <v>346.96041600000001</v>
      </c>
      <c r="FK97">
        <v>142.274824</v>
      </c>
      <c r="FL97">
        <v>8.5580020000000001</v>
      </c>
      <c r="FM97">
        <v>18.550704</v>
      </c>
      <c r="FN97">
        <v>10.57569</v>
      </c>
      <c r="FO97">
        <v>34.958236999999997</v>
      </c>
      <c r="FP97">
        <v>1223.3074549999999</v>
      </c>
      <c r="FQ97">
        <v>44452.991712000003</v>
      </c>
      <c r="FR97">
        <v>443.92040900000001</v>
      </c>
      <c r="FS97">
        <v>1802.3304820000001</v>
      </c>
      <c r="FT97">
        <v>54.695782999999999</v>
      </c>
      <c r="FU97">
        <v>130.817207</v>
      </c>
      <c r="FV97">
        <v>27686.827325999999</v>
      </c>
      <c r="FW97">
        <v>2153.5275179999999</v>
      </c>
      <c r="FX97">
        <v>155.39992699999999</v>
      </c>
      <c r="FY97">
        <v>129.83856700000001</v>
      </c>
      <c r="FZ97">
        <v>10168.675368</v>
      </c>
      <c r="GA97">
        <v>80.217078000000001</v>
      </c>
      <c r="GB97">
        <v>84.156910999999994</v>
      </c>
      <c r="GC97">
        <v>11.286773</v>
      </c>
      <c r="GD97">
        <v>1597.7091250000001</v>
      </c>
      <c r="GE97">
        <v>479.66042800000002</v>
      </c>
      <c r="GF97">
        <v>1.8673999999999999</v>
      </c>
      <c r="GG97">
        <v>26.980903999999999</v>
      </c>
      <c r="GH97">
        <v>12.140884</v>
      </c>
      <c r="GI97">
        <v>75.588380999999998</v>
      </c>
      <c r="GJ97">
        <v>28.083455000000001</v>
      </c>
      <c r="GK97">
        <v>19.48208</v>
      </c>
      <c r="GL97">
        <v>17.419573</v>
      </c>
      <c r="GM97">
        <v>26.933890000000002</v>
      </c>
      <c r="GN97">
        <v>17.969697</v>
      </c>
      <c r="GO97">
        <v>37.916423999999999</v>
      </c>
      <c r="GP97">
        <v>1038.2860820000001</v>
      </c>
      <c r="GQ97">
        <v>13.094332</v>
      </c>
      <c r="GR97">
        <v>4.1756950000000002</v>
      </c>
      <c r="GS97">
        <v>3.739223</v>
      </c>
      <c r="GT97">
        <v>0.88218399999999997</v>
      </c>
      <c r="GU97">
        <v>3.2844150000000001</v>
      </c>
      <c r="GV97">
        <v>7.4723930000000003</v>
      </c>
      <c r="GW97">
        <v>0.26136199999999998</v>
      </c>
      <c r="GX97">
        <v>0.70962099999999995</v>
      </c>
      <c r="GY97">
        <v>0.48071700000000001</v>
      </c>
      <c r="GZ97">
        <v>0.11629200000000001</v>
      </c>
      <c r="HA97">
        <v>1.0628230000000001</v>
      </c>
      <c r="HB97">
        <v>1.7453350000000001</v>
      </c>
      <c r="HC97">
        <v>10.563038000000001</v>
      </c>
      <c r="HD97">
        <v>21.216217</v>
      </c>
      <c r="HE97">
        <v>102.104299</v>
      </c>
      <c r="HF97">
        <v>152.726181</v>
      </c>
      <c r="HG97">
        <v>45767.232791000002</v>
      </c>
      <c r="HH97">
        <v>53.490634</v>
      </c>
      <c r="HI97">
        <v>158.92851899999999</v>
      </c>
      <c r="HJ97">
        <v>2.6623350000000001</v>
      </c>
      <c r="HK97">
        <v>903.21339499999999</v>
      </c>
      <c r="HL97">
        <v>146.584576</v>
      </c>
      <c r="HM97">
        <v>67.408585000000002</v>
      </c>
      <c r="HN97">
        <v>30.195287</v>
      </c>
      <c r="HO97">
        <v>183.287623</v>
      </c>
      <c r="HP97">
        <v>1240.9891580000001</v>
      </c>
      <c r="HQ97">
        <v>14015.507740999999</v>
      </c>
      <c r="HR97">
        <v>529.31143399999996</v>
      </c>
      <c r="HS97">
        <v>44.388317000000001</v>
      </c>
      <c r="HT97">
        <v>10030.873077</v>
      </c>
      <c r="HU97">
        <v>100.78790100000001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89396.729600000006</v>
      </c>
      <c r="OK97">
        <v>0</v>
      </c>
      <c r="OL97">
        <v>357362.408451</v>
      </c>
      <c r="OM97">
        <v>0</v>
      </c>
      <c r="ON97">
        <v>0</v>
      </c>
      <c r="OO97">
        <v>215.508172</v>
      </c>
      <c r="OP97">
        <v>1370.7558289999999</v>
      </c>
      <c r="OQ97">
        <v>614973.31881099998</v>
      </c>
    </row>
    <row r="98" spans="1:407" x14ac:dyDescent="0.2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12.685703999999999</v>
      </c>
      <c r="EY98">
        <v>31.557490999999999</v>
      </c>
      <c r="EZ98">
        <v>72.638675000000006</v>
      </c>
      <c r="FA98">
        <v>193.522109</v>
      </c>
      <c r="FB98">
        <v>111.986368</v>
      </c>
      <c r="FC98">
        <v>11.328498</v>
      </c>
      <c r="FD98">
        <v>9.6812640000000005</v>
      </c>
      <c r="FE98">
        <v>179.35482999999999</v>
      </c>
      <c r="FF98">
        <v>1205.8880099999999</v>
      </c>
      <c r="FG98">
        <v>3664.8844039999999</v>
      </c>
      <c r="FH98">
        <v>1981.859289</v>
      </c>
      <c r="FI98">
        <v>157.355379</v>
      </c>
      <c r="FJ98">
        <v>37.910299999999999</v>
      </c>
      <c r="FK98">
        <v>483.99161600000002</v>
      </c>
      <c r="FL98">
        <v>0.81539399999999995</v>
      </c>
      <c r="FM98">
        <v>5.158169</v>
      </c>
      <c r="FN98">
        <v>0.75870599999999999</v>
      </c>
      <c r="FO98">
        <v>61.699384000000002</v>
      </c>
      <c r="FP98">
        <v>353.47683799999999</v>
      </c>
      <c r="FQ98">
        <v>369.58515599999998</v>
      </c>
      <c r="FR98">
        <v>104619.65996</v>
      </c>
      <c r="FS98">
        <v>1161.9079159999999</v>
      </c>
      <c r="FT98">
        <v>123.31061099999999</v>
      </c>
      <c r="FU98">
        <v>384.12495000000001</v>
      </c>
      <c r="FV98">
        <v>78621.184534</v>
      </c>
      <c r="FW98">
        <v>3382.9573970000001</v>
      </c>
      <c r="FX98">
        <v>118.061035</v>
      </c>
      <c r="FY98">
        <v>43.015127999999997</v>
      </c>
      <c r="FZ98">
        <v>195.548134</v>
      </c>
      <c r="GA98">
        <v>147.665674</v>
      </c>
      <c r="GB98">
        <v>175.67110099999999</v>
      </c>
      <c r="GC98">
        <v>394.09113000000002</v>
      </c>
      <c r="GD98">
        <v>25596.381985</v>
      </c>
      <c r="GE98">
        <v>1728.461751</v>
      </c>
      <c r="GF98">
        <v>199.875506</v>
      </c>
      <c r="GG98">
        <v>52.283963999999997</v>
      </c>
      <c r="GH98">
        <v>7.4854520000000004</v>
      </c>
      <c r="GI98">
        <v>10.013470999999999</v>
      </c>
      <c r="GJ98">
        <v>9.5337479999999992</v>
      </c>
      <c r="GK98">
        <v>22.374984999999999</v>
      </c>
      <c r="GL98">
        <v>10.446958</v>
      </c>
      <c r="GM98">
        <v>18.125757</v>
      </c>
      <c r="GN98">
        <v>9.7825530000000001</v>
      </c>
      <c r="GO98">
        <v>10.699707999999999</v>
      </c>
      <c r="GP98">
        <v>207.78430399999999</v>
      </c>
      <c r="GQ98">
        <v>27.455942</v>
      </c>
      <c r="GR98">
        <v>5.1993919999999996</v>
      </c>
      <c r="GS98">
        <v>15.801034</v>
      </c>
      <c r="GT98">
        <v>0.93337800000000004</v>
      </c>
      <c r="GU98">
        <v>4.3896220000000001</v>
      </c>
      <c r="GV98">
        <v>7.6245250000000002</v>
      </c>
      <c r="GW98">
        <v>0.14971599999999999</v>
      </c>
      <c r="GX98">
        <v>1.2176439999999999</v>
      </c>
      <c r="GY98">
        <v>0.88449500000000003</v>
      </c>
      <c r="GZ98">
        <v>1.272826</v>
      </c>
      <c r="HA98">
        <v>2.1156779999999999</v>
      </c>
      <c r="HB98">
        <v>1.97421</v>
      </c>
      <c r="HC98">
        <v>3.816907</v>
      </c>
      <c r="HD98">
        <v>19.254753999999998</v>
      </c>
      <c r="HE98">
        <v>166.295693</v>
      </c>
      <c r="HF98">
        <v>339.03768500000001</v>
      </c>
      <c r="HG98">
        <v>25400.572015999998</v>
      </c>
      <c r="HH98">
        <v>147.19310300000001</v>
      </c>
      <c r="HI98">
        <v>43.964132999999997</v>
      </c>
      <c r="HJ98">
        <v>1.804216</v>
      </c>
      <c r="HK98">
        <v>1652.236089</v>
      </c>
      <c r="HL98">
        <v>1043.754792</v>
      </c>
      <c r="HM98">
        <v>52.497559000000003</v>
      </c>
      <c r="HN98">
        <v>33.445881999999997</v>
      </c>
      <c r="HO98">
        <v>59.540267</v>
      </c>
      <c r="HP98">
        <v>1277.8982100000001</v>
      </c>
      <c r="HQ98">
        <v>624.52480000000003</v>
      </c>
      <c r="HR98">
        <v>1903.5259140000001</v>
      </c>
      <c r="HS98">
        <v>1436.4177179999999</v>
      </c>
      <c r="HT98">
        <v>1901.6413680000001</v>
      </c>
      <c r="HU98">
        <v>56.059502999999999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129038.328483</v>
      </c>
      <c r="OK98">
        <v>0</v>
      </c>
      <c r="OL98">
        <v>128247.77621500001</v>
      </c>
      <c r="OM98">
        <v>0</v>
      </c>
      <c r="ON98">
        <v>0</v>
      </c>
      <c r="OO98">
        <v>106.062979</v>
      </c>
      <c r="OP98">
        <v>524.19070099999999</v>
      </c>
      <c r="OQ98">
        <v>520345.44274600002</v>
      </c>
    </row>
    <row r="99" spans="1:407" x14ac:dyDescent="0.2">
      <c r="A99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6.1955220000000004</v>
      </c>
      <c r="EY99">
        <v>116.188135</v>
      </c>
      <c r="EZ99">
        <v>26.355795000000001</v>
      </c>
      <c r="FA99">
        <v>113.32385499999999</v>
      </c>
      <c r="FB99">
        <v>39.653261999999998</v>
      </c>
      <c r="FC99">
        <v>22.004943000000001</v>
      </c>
      <c r="FD99">
        <v>14.632889</v>
      </c>
      <c r="FE99">
        <v>241.47297499999999</v>
      </c>
      <c r="FF99">
        <v>639.370812</v>
      </c>
      <c r="FG99">
        <v>2932.0709240000001</v>
      </c>
      <c r="FH99">
        <v>1874.88111</v>
      </c>
      <c r="FI99">
        <v>45.696582999999997</v>
      </c>
      <c r="FJ99">
        <v>45.660857999999998</v>
      </c>
      <c r="FK99">
        <v>183.77117899999999</v>
      </c>
      <c r="FL99">
        <v>6.6637170000000001</v>
      </c>
      <c r="FM99">
        <v>38.998393</v>
      </c>
      <c r="FN99">
        <v>15.726492</v>
      </c>
      <c r="FO99">
        <v>79.663380000000004</v>
      </c>
      <c r="FP99">
        <v>261.91756500000002</v>
      </c>
      <c r="FQ99">
        <v>69.789415000000005</v>
      </c>
      <c r="FR99">
        <v>732.808897</v>
      </c>
      <c r="FS99">
        <v>114662.551687</v>
      </c>
      <c r="FT99">
        <v>85.034857000000002</v>
      </c>
      <c r="FU99">
        <v>387.566822</v>
      </c>
      <c r="FV99">
        <v>36959.133546999998</v>
      </c>
      <c r="FW99">
        <v>6023.6115419999996</v>
      </c>
      <c r="FX99">
        <v>178.292225</v>
      </c>
      <c r="FY99">
        <v>53.728084000000003</v>
      </c>
      <c r="FZ99">
        <v>76.073767000000004</v>
      </c>
      <c r="GA99">
        <v>21.871593000000001</v>
      </c>
      <c r="GB99">
        <v>110.360744</v>
      </c>
      <c r="GC99">
        <v>29.886579000000001</v>
      </c>
      <c r="GD99">
        <v>422.63927100000001</v>
      </c>
      <c r="GE99">
        <v>2925.2599930000001</v>
      </c>
      <c r="GF99">
        <v>6.9993280000000002</v>
      </c>
      <c r="GG99">
        <v>51.248905999999998</v>
      </c>
      <c r="GH99">
        <v>17.285263</v>
      </c>
      <c r="GI99">
        <v>207.54204799999999</v>
      </c>
      <c r="GJ99">
        <v>67.431786000000002</v>
      </c>
      <c r="GK99">
        <v>31.848559000000002</v>
      </c>
      <c r="GL99">
        <v>25.910575999999999</v>
      </c>
      <c r="GM99">
        <v>40.449722000000001</v>
      </c>
      <c r="GN99">
        <v>20.100867000000001</v>
      </c>
      <c r="GO99">
        <v>51.943767999999999</v>
      </c>
      <c r="GP99">
        <v>264.08317199999999</v>
      </c>
      <c r="GQ99">
        <v>33.177919000000003</v>
      </c>
      <c r="GR99">
        <v>13.080954</v>
      </c>
      <c r="GS99">
        <v>7.4821140000000002</v>
      </c>
      <c r="GT99">
        <v>1.6682399999999999</v>
      </c>
      <c r="GU99">
        <v>6.6716550000000003</v>
      </c>
      <c r="GV99">
        <v>14.299533</v>
      </c>
      <c r="GW99">
        <v>0.86082800000000004</v>
      </c>
      <c r="GX99">
        <v>2.0322230000000001</v>
      </c>
      <c r="GY99">
        <v>1.032958</v>
      </c>
      <c r="GZ99">
        <v>0.415709</v>
      </c>
      <c r="HA99">
        <v>2.2050519999999998</v>
      </c>
      <c r="HB99">
        <v>3.4334760000000002</v>
      </c>
      <c r="HC99">
        <v>11.676083</v>
      </c>
      <c r="HD99">
        <v>58.099024</v>
      </c>
      <c r="HE99">
        <v>244.67497700000001</v>
      </c>
      <c r="HF99">
        <v>123.794353</v>
      </c>
      <c r="HG99">
        <v>30727.859406</v>
      </c>
      <c r="HH99">
        <v>99.730779999999996</v>
      </c>
      <c r="HI99">
        <v>211.329735</v>
      </c>
      <c r="HJ99">
        <v>5.1289670000000003</v>
      </c>
      <c r="HK99">
        <v>426.63801000000001</v>
      </c>
      <c r="HL99">
        <v>78.915874000000002</v>
      </c>
      <c r="HM99">
        <v>160.03613899999999</v>
      </c>
      <c r="HN99">
        <v>81.307432000000006</v>
      </c>
      <c r="HO99">
        <v>61.667600999999998</v>
      </c>
      <c r="HP99">
        <v>2134.8803929999999</v>
      </c>
      <c r="HQ99">
        <v>20477.083143</v>
      </c>
      <c r="HR99">
        <v>3968.5409730000001</v>
      </c>
      <c r="HS99">
        <v>127.492434</v>
      </c>
      <c r="HT99">
        <v>18681.673178000001</v>
      </c>
      <c r="HU99">
        <v>124.16770099999999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89971.636087999999</v>
      </c>
      <c r="OK99">
        <v>0</v>
      </c>
      <c r="OL99">
        <v>456579.60102599999</v>
      </c>
      <c r="OM99">
        <v>0</v>
      </c>
      <c r="ON99">
        <v>0</v>
      </c>
      <c r="OO99">
        <v>881.50403800000004</v>
      </c>
      <c r="OP99">
        <v>1199.0068530000001</v>
      </c>
      <c r="OQ99">
        <v>796750.50627799996</v>
      </c>
    </row>
    <row r="100" spans="1:407" x14ac:dyDescent="0.2">
      <c r="A100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142.95965100000001</v>
      </c>
      <c r="EY100">
        <v>70.760409999999993</v>
      </c>
      <c r="EZ100">
        <v>72.565662000000003</v>
      </c>
      <c r="FA100">
        <v>360.88836099999997</v>
      </c>
      <c r="FB100">
        <v>59.518723000000001</v>
      </c>
      <c r="FC100">
        <v>226.74522899999999</v>
      </c>
      <c r="FD100">
        <v>22.632981999999998</v>
      </c>
      <c r="FE100">
        <v>1579.9963519999999</v>
      </c>
      <c r="FF100">
        <v>212.992514</v>
      </c>
      <c r="FG100">
        <v>1886.594384</v>
      </c>
      <c r="FH100">
        <v>433.46769399999999</v>
      </c>
      <c r="FI100">
        <v>15.480712</v>
      </c>
      <c r="FJ100">
        <v>126.237357</v>
      </c>
      <c r="FK100">
        <v>2222.4737460000001</v>
      </c>
      <c r="FL100">
        <v>1.2984560000000001</v>
      </c>
      <c r="FM100">
        <v>3.634401</v>
      </c>
      <c r="FN100">
        <v>2.0727229999999999</v>
      </c>
      <c r="FO100">
        <v>2.3188</v>
      </c>
      <c r="FP100">
        <v>567.26035400000001</v>
      </c>
      <c r="FQ100">
        <v>322.51404100000002</v>
      </c>
      <c r="FR100">
        <v>483.07252199999999</v>
      </c>
      <c r="FS100">
        <v>65.688300999999996</v>
      </c>
      <c r="FT100">
        <v>30280.641169999999</v>
      </c>
      <c r="FU100">
        <v>43.973090999999997</v>
      </c>
      <c r="FV100">
        <v>47688.511424999997</v>
      </c>
      <c r="FW100">
        <v>14041.120860000001</v>
      </c>
      <c r="FX100">
        <v>39.221049999999998</v>
      </c>
      <c r="FY100">
        <v>15.846824</v>
      </c>
      <c r="FZ100">
        <v>17.997032999999998</v>
      </c>
      <c r="GA100">
        <v>5.0073720000000002</v>
      </c>
      <c r="GB100">
        <v>9.4774790000000007</v>
      </c>
      <c r="GC100">
        <v>0.71813199999999999</v>
      </c>
      <c r="GD100">
        <v>501.14616999999998</v>
      </c>
      <c r="GE100">
        <v>241.05013299999999</v>
      </c>
      <c r="GF100">
        <v>13.366141000000001</v>
      </c>
      <c r="GG100">
        <v>84.400604000000001</v>
      </c>
      <c r="GH100">
        <v>1.8103689999999999</v>
      </c>
      <c r="GI100">
        <v>2.7812939999999999</v>
      </c>
      <c r="GJ100">
        <v>3.1741619999999999</v>
      </c>
      <c r="GK100">
        <v>3.6137950000000001</v>
      </c>
      <c r="GL100">
        <v>1.9302269999999999</v>
      </c>
      <c r="GM100">
        <v>3.6799240000000002</v>
      </c>
      <c r="GN100">
        <v>2.5751539999999999</v>
      </c>
      <c r="GO100">
        <v>9.6913739999999997</v>
      </c>
      <c r="GP100">
        <v>41.369719000000003</v>
      </c>
      <c r="GQ100">
        <v>9.0287129999999998</v>
      </c>
      <c r="GR100">
        <v>0.15986300000000001</v>
      </c>
      <c r="GS100">
        <v>3.1788259999999999</v>
      </c>
      <c r="GT100">
        <v>2.3827240000000001</v>
      </c>
      <c r="GU100">
        <v>0.25729299999999999</v>
      </c>
      <c r="GV100">
        <v>0.98407900000000004</v>
      </c>
      <c r="GW100">
        <v>2.2294000000000001E-2</v>
      </c>
      <c r="GX100">
        <v>0.23230700000000001</v>
      </c>
      <c r="GY100">
        <v>0.32952999999999999</v>
      </c>
      <c r="GZ100">
        <v>2.2123E-2</v>
      </c>
      <c r="HA100">
        <v>0.63039599999999996</v>
      </c>
      <c r="HB100">
        <v>0.238208</v>
      </c>
      <c r="HC100">
        <v>1.5043979999999999</v>
      </c>
      <c r="HD100">
        <v>7.9352609999999997</v>
      </c>
      <c r="HE100">
        <v>67.854527000000004</v>
      </c>
      <c r="HF100">
        <v>67.884067000000002</v>
      </c>
      <c r="HG100">
        <v>16408.16704</v>
      </c>
      <c r="HH100">
        <v>104.632632</v>
      </c>
      <c r="HI100">
        <v>617.37318700000003</v>
      </c>
      <c r="HJ100">
        <v>42.799638999999999</v>
      </c>
      <c r="HK100">
        <v>59.994325000000003</v>
      </c>
      <c r="HL100">
        <v>42.329875999999999</v>
      </c>
      <c r="HM100">
        <v>16.333237</v>
      </c>
      <c r="HN100">
        <v>11.43919</v>
      </c>
      <c r="HO100">
        <v>78.856806000000006</v>
      </c>
      <c r="HP100">
        <v>1029.022056</v>
      </c>
      <c r="HQ100">
        <v>914.79426000000001</v>
      </c>
      <c r="HR100">
        <v>175.76095599999999</v>
      </c>
      <c r="HS100">
        <v>404.92233399999998</v>
      </c>
      <c r="HT100">
        <v>2397.6641030000001</v>
      </c>
      <c r="HU100">
        <v>81.953996000000004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25095.289713999999</v>
      </c>
      <c r="OK100">
        <v>0</v>
      </c>
      <c r="OL100">
        <v>307125.64856900001</v>
      </c>
      <c r="OM100">
        <v>0</v>
      </c>
      <c r="ON100">
        <v>0</v>
      </c>
      <c r="OO100">
        <v>862.591679</v>
      </c>
      <c r="OP100">
        <v>331.11797200000001</v>
      </c>
      <c r="OQ100">
        <v>457897.61305500002</v>
      </c>
    </row>
    <row r="101" spans="1:407" x14ac:dyDescent="0.2">
      <c r="A10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15.25065</v>
      </c>
      <c r="EY101">
        <v>10.768523</v>
      </c>
      <c r="EZ101">
        <v>18.000865999999998</v>
      </c>
      <c r="FA101">
        <v>30.797077000000002</v>
      </c>
      <c r="FB101">
        <v>21.399374000000002</v>
      </c>
      <c r="FC101">
        <v>10.111069000000001</v>
      </c>
      <c r="FD101">
        <v>17.350525000000001</v>
      </c>
      <c r="FE101">
        <v>57.487169000000002</v>
      </c>
      <c r="FF101">
        <v>493.80703</v>
      </c>
      <c r="FG101">
        <v>419.471677</v>
      </c>
      <c r="FH101">
        <v>895.79956900000002</v>
      </c>
      <c r="FI101">
        <v>12.352821</v>
      </c>
      <c r="FJ101">
        <v>10.411866</v>
      </c>
      <c r="FK101">
        <v>68.430937</v>
      </c>
      <c r="FL101">
        <v>1.1669480000000001</v>
      </c>
      <c r="FM101">
        <v>4.3282369999999997</v>
      </c>
      <c r="FN101">
        <v>3.338965</v>
      </c>
      <c r="FO101">
        <v>20.513179000000001</v>
      </c>
      <c r="FP101">
        <v>197.75377900000001</v>
      </c>
      <c r="FQ101">
        <v>173.58693</v>
      </c>
      <c r="FR101">
        <v>138.32878600000001</v>
      </c>
      <c r="FS101">
        <v>4054.8520749999998</v>
      </c>
      <c r="FT101">
        <v>130.265952</v>
      </c>
      <c r="FU101">
        <v>20636.336048000001</v>
      </c>
      <c r="FV101">
        <v>31906.874388</v>
      </c>
      <c r="FW101">
        <v>27747.642137999999</v>
      </c>
      <c r="FX101">
        <v>27.898858000000001</v>
      </c>
      <c r="FY101">
        <v>13.288169</v>
      </c>
      <c r="FZ101">
        <v>22.113592000000001</v>
      </c>
      <c r="GA101">
        <v>11.432022999999999</v>
      </c>
      <c r="GB101">
        <v>362.93113399999999</v>
      </c>
      <c r="GC101">
        <v>7.2397299999999998</v>
      </c>
      <c r="GD101">
        <v>1086.781549</v>
      </c>
      <c r="GE101">
        <v>1845.6769850000001</v>
      </c>
      <c r="GF101">
        <v>7.3916839999999997</v>
      </c>
      <c r="GG101">
        <v>31.949673000000001</v>
      </c>
      <c r="GH101">
        <v>34.032527000000002</v>
      </c>
      <c r="GI101">
        <v>13.697501000000001</v>
      </c>
      <c r="GJ101">
        <v>17.823965000000001</v>
      </c>
      <c r="GK101">
        <v>6.3373379999999999</v>
      </c>
      <c r="GL101">
        <v>6.0936279999999998</v>
      </c>
      <c r="GM101">
        <v>8.5588719999999991</v>
      </c>
      <c r="GN101">
        <v>2.6848359999999998</v>
      </c>
      <c r="GO101">
        <v>37.347009999999997</v>
      </c>
      <c r="GP101">
        <v>57.649532999999998</v>
      </c>
      <c r="GQ101">
        <v>96.321451999999994</v>
      </c>
      <c r="GR101">
        <v>4.3302569999999996</v>
      </c>
      <c r="GS101">
        <v>15.037715</v>
      </c>
      <c r="GT101">
        <v>7.3207250000000004</v>
      </c>
      <c r="GU101">
        <v>3.9658660000000001</v>
      </c>
      <c r="GV101">
        <v>30.575675</v>
      </c>
      <c r="GW101">
        <v>0.30896000000000001</v>
      </c>
      <c r="GX101">
        <v>0.89569200000000004</v>
      </c>
      <c r="GY101">
        <v>1.0917140000000001</v>
      </c>
      <c r="GZ101">
        <v>0.105601</v>
      </c>
      <c r="HA101">
        <v>10.877115</v>
      </c>
      <c r="HB101">
        <v>0.65996900000000003</v>
      </c>
      <c r="HC101">
        <v>0.91955500000000001</v>
      </c>
      <c r="HD101">
        <v>63.032662000000002</v>
      </c>
      <c r="HE101">
        <v>34.538384999999998</v>
      </c>
      <c r="HF101">
        <v>125.107895</v>
      </c>
      <c r="HG101">
        <v>10018.884340000001</v>
      </c>
      <c r="HH101">
        <v>45.565649999999998</v>
      </c>
      <c r="HI101">
        <v>85.246835000000004</v>
      </c>
      <c r="HJ101">
        <v>1.957654</v>
      </c>
      <c r="HK101">
        <v>386.15380099999999</v>
      </c>
      <c r="HL101">
        <v>54.719773000000004</v>
      </c>
      <c r="HM101">
        <v>108.879178</v>
      </c>
      <c r="HN101">
        <v>67.303223000000003</v>
      </c>
      <c r="HO101">
        <v>29.805985</v>
      </c>
      <c r="HP101">
        <v>387.84525300000001</v>
      </c>
      <c r="HQ101">
        <v>2065.4617459999999</v>
      </c>
      <c r="HR101">
        <v>1132.345427</v>
      </c>
      <c r="HS101">
        <v>181.61681200000001</v>
      </c>
      <c r="HT101">
        <v>2505.6611579999999</v>
      </c>
      <c r="HU101">
        <v>11.799262000000001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36172.878309</v>
      </c>
      <c r="OK101">
        <v>0</v>
      </c>
      <c r="OL101">
        <v>74452.728705000001</v>
      </c>
      <c r="OM101">
        <v>0</v>
      </c>
      <c r="ON101">
        <v>0</v>
      </c>
      <c r="OO101">
        <v>48.748741000000003</v>
      </c>
      <c r="OP101">
        <v>95.921373000000003</v>
      </c>
      <c r="OQ101">
        <v>218945.967649</v>
      </c>
    </row>
    <row r="102" spans="1:407" x14ac:dyDescent="0.2">
      <c r="A102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302.24177300000002</v>
      </c>
      <c r="EY102">
        <v>298.66951399999999</v>
      </c>
      <c r="EZ102">
        <v>1515.2461060000001</v>
      </c>
      <c r="FA102">
        <v>1517.903973</v>
      </c>
      <c r="FB102">
        <v>998.20899199999997</v>
      </c>
      <c r="FC102">
        <v>390.33851299999998</v>
      </c>
      <c r="FD102">
        <v>187.69300899999999</v>
      </c>
      <c r="FE102">
        <v>1568.6337289999999</v>
      </c>
      <c r="FF102">
        <v>49882.684846999997</v>
      </c>
      <c r="FG102">
        <v>167475.47123200001</v>
      </c>
      <c r="FH102">
        <v>27760.630248000001</v>
      </c>
      <c r="FI102">
        <v>5079.2694250000004</v>
      </c>
      <c r="FJ102">
        <v>1190.631337</v>
      </c>
      <c r="FK102">
        <v>32430.296859999999</v>
      </c>
      <c r="FL102">
        <v>99.617045000000005</v>
      </c>
      <c r="FM102">
        <v>177.663117</v>
      </c>
      <c r="FN102">
        <v>58.526403000000002</v>
      </c>
      <c r="FO102">
        <v>251.75026500000001</v>
      </c>
      <c r="FP102">
        <v>17247.007709000001</v>
      </c>
      <c r="FQ102">
        <v>21237.007247000001</v>
      </c>
      <c r="FR102">
        <v>9341.5836760000002</v>
      </c>
      <c r="FS102">
        <v>21162.427937</v>
      </c>
      <c r="FT102">
        <v>592.11542899999995</v>
      </c>
      <c r="FU102">
        <v>1670.8284759999999</v>
      </c>
      <c r="FV102">
        <v>311313.24903499999</v>
      </c>
      <c r="FW102">
        <v>48943.462387</v>
      </c>
      <c r="FX102">
        <v>1688.8152</v>
      </c>
      <c r="FY102">
        <v>632.73979599999996</v>
      </c>
      <c r="FZ102">
        <v>1437.1278420000001</v>
      </c>
      <c r="GA102">
        <v>456.38236899999998</v>
      </c>
      <c r="GB102">
        <v>2228.9806319999998</v>
      </c>
      <c r="GC102">
        <v>190.16176400000001</v>
      </c>
      <c r="GD102">
        <v>11854.675334</v>
      </c>
      <c r="GE102">
        <v>7269.3959590000004</v>
      </c>
      <c r="GF102">
        <v>1299.5170720000001</v>
      </c>
      <c r="GG102">
        <v>1098.0638289999999</v>
      </c>
      <c r="GH102">
        <v>327.53826500000002</v>
      </c>
      <c r="GI102">
        <v>587.00309700000003</v>
      </c>
      <c r="GJ102">
        <v>465.69485600000002</v>
      </c>
      <c r="GK102">
        <v>413.82274100000001</v>
      </c>
      <c r="GL102">
        <v>199.77600100000001</v>
      </c>
      <c r="GM102">
        <v>570.85316799999998</v>
      </c>
      <c r="GN102">
        <v>330.15583900000001</v>
      </c>
      <c r="GO102">
        <v>438.52196600000002</v>
      </c>
      <c r="GP102">
        <v>1058.461708</v>
      </c>
      <c r="GQ102">
        <v>165.94156699999999</v>
      </c>
      <c r="GR102">
        <v>60.117989999999999</v>
      </c>
      <c r="GS102">
        <v>48.234203999999998</v>
      </c>
      <c r="GT102">
        <v>13.998415</v>
      </c>
      <c r="GU102">
        <v>30.368058000000001</v>
      </c>
      <c r="GV102">
        <v>33.966577999999998</v>
      </c>
      <c r="GW102">
        <v>2.4817499999999999</v>
      </c>
      <c r="GX102">
        <v>15.155424999999999</v>
      </c>
      <c r="GY102">
        <v>4.8716900000000001</v>
      </c>
      <c r="GZ102">
        <v>1.626593</v>
      </c>
      <c r="HA102">
        <v>10.771865999999999</v>
      </c>
      <c r="HB102">
        <v>9.1816589999999998</v>
      </c>
      <c r="HC102">
        <v>69.765067000000002</v>
      </c>
      <c r="HD102">
        <v>310.82746700000001</v>
      </c>
      <c r="HE102">
        <v>1777.2241240000001</v>
      </c>
      <c r="HF102">
        <v>4185.7494429999997</v>
      </c>
      <c r="HG102">
        <v>213602.54063500001</v>
      </c>
      <c r="HH102">
        <v>732.93352000000004</v>
      </c>
      <c r="HI102">
        <v>4978.3677699999998</v>
      </c>
      <c r="HJ102">
        <v>516.61740099999997</v>
      </c>
      <c r="HK102">
        <v>2164.2500970000001</v>
      </c>
      <c r="HL102">
        <v>2704.9205419999998</v>
      </c>
      <c r="HM102">
        <v>712.83251099999995</v>
      </c>
      <c r="HN102">
        <v>512.63616999999999</v>
      </c>
      <c r="HO102">
        <v>2113.68703</v>
      </c>
      <c r="HP102">
        <v>19355.555862000001</v>
      </c>
      <c r="HQ102">
        <v>70474.549046999993</v>
      </c>
      <c r="HR102">
        <v>6488.7067829999996</v>
      </c>
      <c r="HS102">
        <v>11899.056893999999</v>
      </c>
      <c r="HT102">
        <v>44817.991980999999</v>
      </c>
      <c r="HU102">
        <v>210.28802899999999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427376.88324499998</v>
      </c>
      <c r="OK102">
        <v>0</v>
      </c>
      <c r="OL102">
        <v>1344125.5204169999</v>
      </c>
      <c r="OM102">
        <v>0</v>
      </c>
      <c r="ON102">
        <v>0</v>
      </c>
      <c r="OO102">
        <v>8354.1676950000001</v>
      </c>
      <c r="OP102">
        <v>4336.609614</v>
      </c>
      <c r="OQ102">
        <v>2927459.2428609999</v>
      </c>
    </row>
    <row r="103" spans="1:407" x14ac:dyDescent="0.2">
      <c r="A103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13.104113999999999</v>
      </c>
      <c r="EY103">
        <v>15.750163000000001</v>
      </c>
      <c r="EZ103">
        <v>147.85476499999999</v>
      </c>
      <c r="FA103">
        <v>164.23962599999999</v>
      </c>
      <c r="FB103">
        <v>124.717995</v>
      </c>
      <c r="FC103">
        <v>28.055420000000002</v>
      </c>
      <c r="FD103">
        <v>45.763246000000002</v>
      </c>
      <c r="FE103">
        <v>410.388124</v>
      </c>
      <c r="FF103">
        <v>1667.411658</v>
      </c>
      <c r="FG103">
        <v>1304.5948209999999</v>
      </c>
      <c r="FH103">
        <v>969.503241</v>
      </c>
      <c r="FI103">
        <v>152.709318</v>
      </c>
      <c r="FJ103">
        <v>75.886669999999995</v>
      </c>
      <c r="FK103">
        <v>1266.028278</v>
      </c>
      <c r="FL103">
        <v>696.77896999999996</v>
      </c>
      <c r="FM103">
        <v>285.720192</v>
      </c>
      <c r="FN103">
        <v>51.491365000000002</v>
      </c>
      <c r="FO103">
        <v>2125.6362250000002</v>
      </c>
      <c r="FP103">
        <v>514.304982</v>
      </c>
      <c r="FQ103">
        <v>315.15635099999997</v>
      </c>
      <c r="FR103">
        <v>713.56635800000004</v>
      </c>
      <c r="FS103">
        <v>788.48982000000001</v>
      </c>
      <c r="FT103">
        <v>1105.7730329999999</v>
      </c>
      <c r="FU103">
        <v>768.61444200000005</v>
      </c>
      <c r="FV103">
        <v>21452.747470999999</v>
      </c>
      <c r="FW103">
        <v>94743.431534000003</v>
      </c>
      <c r="FX103">
        <v>2472.0401539999998</v>
      </c>
      <c r="FY103">
        <v>1409.586225</v>
      </c>
      <c r="FZ103">
        <v>3407.9089100000001</v>
      </c>
      <c r="GA103">
        <v>801.54711399999997</v>
      </c>
      <c r="GB103">
        <v>1825.2461069999999</v>
      </c>
      <c r="GC103">
        <v>1098.2761270000001</v>
      </c>
      <c r="GD103">
        <v>16063.711065</v>
      </c>
      <c r="GE103">
        <v>3691.7951130000001</v>
      </c>
      <c r="GF103">
        <v>2150.3885759999998</v>
      </c>
      <c r="GG103">
        <v>3322.4273170000001</v>
      </c>
      <c r="GH103">
        <v>4090.0638330000002</v>
      </c>
      <c r="GI103">
        <v>3102.9101430000001</v>
      </c>
      <c r="GJ103">
        <v>2890.9134170000002</v>
      </c>
      <c r="GK103">
        <v>5050.3264390000004</v>
      </c>
      <c r="GL103">
        <v>2849.5052270000001</v>
      </c>
      <c r="GM103">
        <v>5040.5568219999996</v>
      </c>
      <c r="GN103">
        <v>1452.7584019999999</v>
      </c>
      <c r="GO103">
        <v>942.72606900000005</v>
      </c>
      <c r="GP103">
        <v>2253.2566830000001</v>
      </c>
      <c r="GQ103">
        <v>1069.4143120000001</v>
      </c>
      <c r="GR103">
        <v>80.252685999999997</v>
      </c>
      <c r="GS103">
        <v>362.30678399999999</v>
      </c>
      <c r="GT103">
        <v>7.2461779999999996</v>
      </c>
      <c r="GU103">
        <v>45.725453999999999</v>
      </c>
      <c r="GV103">
        <v>74.069299000000001</v>
      </c>
      <c r="GW103">
        <v>3.3487450000000001</v>
      </c>
      <c r="GX103">
        <v>32.222239000000002</v>
      </c>
      <c r="GY103">
        <v>32.510384999999999</v>
      </c>
      <c r="GZ103">
        <v>98.803974999999994</v>
      </c>
      <c r="HA103">
        <v>48.724846999999997</v>
      </c>
      <c r="HB103">
        <v>12.681029000000001</v>
      </c>
      <c r="HC103">
        <v>43.483955000000002</v>
      </c>
      <c r="HD103">
        <v>891.685472</v>
      </c>
      <c r="HE103">
        <v>6153.2786880000003</v>
      </c>
      <c r="HF103">
        <v>4707.4905509999999</v>
      </c>
      <c r="HG103">
        <v>140225.17593699999</v>
      </c>
      <c r="HH103">
        <v>3328.305965</v>
      </c>
      <c r="HI103">
        <v>1227.252935</v>
      </c>
      <c r="HJ103">
        <v>2439.7605149999999</v>
      </c>
      <c r="HK103">
        <v>2463.9338969999999</v>
      </c>
      <c r="HL103">
        <v>3656.6794810000001</v>
      </c>
      <c r="HM103">
        <v>1121.7106429999999</v>
      </c>
      <c r="HN103">
        <v>1050.4350460000001</v>
      </c>
      <c r="HO103">
        <v>4184.9948590000004</v>
      </c>
      <c r="HP103">
        <v>11678.283863000001</v>
      </c>
      <c r="HQ103">
        <v>40983.864373999997</v>
      </c>
      <c r="HR103">
        <v>8974.0910679999997</v>
      </c>
      <c r="HS103">
        <v>2907.3189069999999</v>
      </c>
      <c r="HT103">
        <v>12044.309961999999</v>
      </c>
      <c r="HU103">
        <v>580.60465899999997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141469.02185600001</v>
      </c>
      <c r="OK103">
        <v>0</v>
      </c>
      <c r="OL103">
        <v>695770.156754</v>
      </c>
      <c r="OM103">
        <v>0</v>
      </c>
      <c r="ON103">
        <v>0</v>
      </c>
      <c r="OO103">
        <v>420.27913899999999</v>
      </c>
      <c r="OP103">
        <v>2578.1550280000001</v>
      </c>
      <c r="OQ103">
        <v>1284631.241409</v>
      </c>
    </row>
    <row r="104" spans="1:407" x14ac:dyDescent="0.2">
      <c r="A104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110.337969</v>
      </c>
      <c r="EY104">
        <v>147.41843399999999</v>
      </c>
      <c r="EZ104">
        <v>346.75096600000001</v>
      </c>
      <c r="FA104">
        <v>1042.4268729999999</v>
      </c>
      <c r="FB104">
        <v>265.11497900000001</v>
      </c>
      <c r="FC104">
        <v>93.656509999999997</v>
      </c>
      <c r="FD104">
        <v>118.425348</v>
      </c>
      <c r="FE104">
        <v>635.90762299999994</v>
      </c>
      <c r="FF104">
        <v>275.37558300000001</v>
      </c>
      <c r="FG104">
        <v>312.03658000000001</v>
      </c>
      <c r="FH104">
        <v>795.19922199999996</v>
      </c>
      <c r="FI104">
        <v>199.817283</v>
      </c>
      <c r="FJ104">
        <v>498.54549100000003</v>
      </c>
      <c r="FK104">
        <v>1432.4068569999999</v>
      </c>
      <c r="FL104">
        <v>534.76811999999995</v>
      </c>
      <c r="FM104">
        <v>256.38527699999997</v>
      </c>
      <c r="FN104">
        <v>12.952011000000001</v>
      </c>
      <c r="FO104">
        <v>1001.244239</v>
      </c>
      <c r="FP104">
        <v>310.632519</v>
      </c>
      <c r="FQ104">
        <v>205.08816200000001</v>
      </c>
      <c r="FR104">
        <v>766.30065400000001</v>
      </c>
      <c r="FS104">
        <v>497.86762199999998</v>
      </c>
      <c r="FT104">
        <v>857.99570200000005</v>
      </c>
      <c r="FU104">
        <v>205.15916300000001</v>
      </c>
      <c r="FV104">
        <v>2448.1622640000001</v>
      </c>
      <c r="FW104">
        <v>1585.949615</v>
      </c>
      <c r="FX104">
        <v>464390.49364399997</v>
      </c>
      <c r="FY104">
        <v>328637.44774500001</v>
      </c>
      <c r="FZ104">
        <v>28721.289029</v>
      </c>
      <c r="GA104">
        <v>8621.7169890000005</v>
      </c>
      <c r="GB104">
        <v>9285.9522899999993</v>
      </c>
      <c r="GC104">
        <v>200.729647</v>
      </c>
      <c r="GD104">
        <v>6990.0828339999998</v>
      </c>
      <c r="GE104">
        <v>4317.1254239999998</v>
      </c>
      <c r="GF104">
        <v>34382.967309</v>
      </c>
      <c r="GG104">
        <v>5267.2169819999999</v>
      </c>
      <c r="GH104">
        <v>700.60161300000004</v>
      </c>
      <c r="GI104">
        <v>1180.2774910000001</v>
      </c>
      <c r="GJ104">
        <v>2613.9991500000001</v>
      </c>
      <c r="GK104">
        <v>3027.698457</v>
      </c>
      <c r="GL104">
        <v>2714.860557</v>
      </c>
      <c r="GM104">
        <v>4626.3917940000001</v>
      </c>
      <c r="GN104">
        <v>21046.178886999998</v>
      </c>
      <c r="GO104">
        <v>1921.7012580000001</v>
      </c>
      <c r="GP104">
        <v>35943.151876000004</v>
      </c>
      <c r="GQ104">
        <v>253.79339899999999</v>
      </c>
      <c r="GR104">
        <v>26.723306000000001</v>
      </c>
      <c r="GS104">
        <v>45.705339000000002</v>
      </c>
      <c r="GT104">
        <v>16.715658999999999</v>
      </c>
      <c r="GU104">
        <v>7.4155730000000002</v>
      </c>
      <c r="GV104">
        <v>51.804575</v>
      </c>
      <c r="GW104">
        <v>47.591189</v>
      </c>
      <c r="GX104">
        <v>5.8271889999999997</v>
      </c>
      <c r="GY104">
        <v>2.0215100000000001</v>
      </c>
      <c r="GZ104">
        <v>1.963711</v>
      </c>
      <c r="HA104">
        <v>33.239899999999999</v>
      </c>
      <c r="HB104">
        <v>1.983581</v>
      </c>
      <c r="HC104">
        <v>151.276375</v>
      </c>
      <c r="HD104">
        <v>1287.936772</v>
      </c>
      <c r="HE104">
        <v>10412.233835000001</v>
      </c>
      <c r="HF104">
        <v>18989.029058</v>
      </c>
      <c r="HG104">
        <v>5269.4278379999996</v>
      </c>
      <c r="HH104">
        <v>3731.9652070000002</v>
      </c>
      <c r="HI104">
        <v>1205.601627</v>
      </c>
      <c r="HJ104">
        <v>447.72947399999998</v>
      </c>
      <c r="HK104">
        <v>3170.7869639999999</v>
      </c>
      <c r="HL104">
        <v>1812.1112189999999</v>
      </c>
      <c r="HM104">
        <v>587.13848599999994</v>
      </c>
      <c r="HN104">
        <v>215.44285600000001</v>
      </c>
      <c r="HO104">
        <v>498.43493699999999</v>
      </c>
      <c r="HP104">
        <v>7885.1912970000003</v>
      </c>
      <c r="HQ104">
        <v>6475.8434429999998</v>
      </c>
      <c r="HR104">
        <v>8941.6857670000009</v>
      </c>
      <c r="HS104">
        <v>1513.3009500000001</v>
      </c>
      <c r="HT104">
        <v>16360.021733</v>
      </c>
      <c r="HU104">
        <v>816.32021399999996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305854.93109899998</v>
      </c>
      <c r="OK104">
        <v>0</v>
      </c>
      <c r="OL104">
        <v>235872.23686400001</v>
      </c>
      <c r="OM104">
        <v>0</v>
      </c>
      <c r="ON104">
        <v>0</v>
      </c>
      <c r="OO104">
        <v>2174.4575930000001</v>
      </c>
      <c r="OP104">
        <v>9769.3009409999995</v>
      </c>
      <c r="OQ104">
        <v>1623482.997519</v>
      </c>
    </row>
    <row r="105" spans="1:407" x14ac:dyDescent="0.2">
      <c r="A105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59.415984000000002</v>
      </c>
      <c r="EY105">
        <v>30.976375000000001</v>
      </c>
      <c r="EZ105">
        <v>81.826114000000004</v>
      </c>
      <c r="FA105">
        <v>160.33099100000001</v>
      </c>
      <c r="FB105">
        <v>42.622517000000002</v>
      </c>
      <c r="FC105">
        <v>24.402515000000001</v>
      </c>
      <c r="FD105">
        <v>30.49164</v>
      </c>
      <c r="FE105">
        <v>70.055138999999997</v>
      </c>
      <c r="FF105">
        <v>50.549939000000002</v>
      </c>
      <c r="FG105">
        <v>45.346699999999998</v>
      </c>
      <c r="FH105">
        <v>46.612118000000002</v>
      </c>
      <c r="FI105">
        <v>286.02689800000002</v>
      </c>
      <c r="FJ105">
        <v>160.301593</v>
      </c>
      <c r="FK105">
        <v>262.02806700000002</v>
      </c>
      <c r="FL105">
        <v>962.81770200000005</v>
      </c>
      <c r="FM105">
        <v>496.62797899999998</v>
      </c>
      <c r="FN105">
        <v>68.031266000000002</v>
      </c>
      <c r="FO105">
        <v>1199.624507</v>
      </c>
      <c r="FP105">
        <v>253.235973</v>
      </c>
      <c r="FQ105">
        <v>164.18254200000001</v>
      </c>
      <c r="FR105">
        <v>128.62827200000001</v>
      </c>
      <c r="FS105">
        <v>233.64583999999999</v>
      </c>
      <c r="FT105">
        <v>318.17781600000001</v>
      </c>
      <c r="FU105">
        <v>133.578428</v>
      </c>
      <c r="FV105">
        <v>1254.550381</v>
      </c>
      <c r="FW105">
        <v>913.92177600000002</v>
      </c>
      <c r="FX105">
        <v>7154.4413359999999</v>
      </c>
      <c r="FY105">
        <v>43810.238829000002</v>
      </c>
      <c r="FZ105">
        <v>2648.2814410000001</v>
      </c>
      <c r="GA105">
        <v>644.17006100000003</v>
      </c>
      <c r="GB105">
        <v>1496.8228409999999</v>
      </c>
      <c r="GC105">
        <v>235.79418799999999</v>
      </c>
      <c r="GD105">
        <v>2147.1953920000001</v>
      </c>
      <c r="GE105">
        <v>357.77160800000001</v>
      </c>
      <c r="GF105">
        <v>3486.3115590000002</v>
      </c>
      <c r="GG105">
        <v>4039.5663880000002</v>
      </c>
      <c r="GH105">
        <v>1816.70965</v>
      </c>
      <c r="GI105">
        <v>852.98073999999997</v>
      </c>
      <c r="GJ105">
        <v>1913.8734750000001</v>
      </c>
      <c r="GK105">
        <v>1800.197175</v>
      </c>
      <c r="GL105">
        <v>1378.1556539999999</v>
      </c>
      <c r="GM105">
        <v>3331.0537300000001</v>
      </c>
      <c r="GN105">
        <v>2757.8345370000002</v>
      </c>
      <c r="GO105">
        <v>823.197946</v>
      </c>
      <c r="GP105">
        <v>3962.877473</v>
      </c>
      <c r="GQ105">
        <v>498.94614899999999</v>
      </c>
      <c r="GR105">
        <v>58.539642999999998</v>
      </c>
      <c r="GS105">
        <v>305.68694900000003</v>
      </c>
      <c r="GT105">
        <v>15.371778000000001</v>
      </c>
      <c r="GU105">
        <v>26.368210000000001</v>
      </c>
      <c r="GV105">
        <v>60.749473999999999</v>
      </c>
      <c r="GW105">
        <v>3.1778569999999999</v>
      </c>
      <c r="GX105">
        <v>20.498964999999998</v>
      </c>
      <c r="GY105">
        <v>15.417260000000001</v>
      </c>
      <c r="GZ105">
        <v>28.822848</v>
      </c>
      <c r="HA105">
        <v>33.971373999999997</v>
      </c>
      <c r="HB105">
        <v>7.5938569999999999</v>
      </c>
      <c r="HC105">
        <v>120.96233599999999</v>
      </c>
      <c r="HD105">
        <v>1291.891523</v>
      </c>
      <c r="HE105">
        <v>11903.071916999999</v>
      </c>
      <c r="HF105">
        <v>10725.936876</v>
      </c>
      <c r="HG105">
        <v>5015.3243890000003</v>
      </c>
      <c r="HH105">
        <v>3596.4337479999999</v>
      </c>
      <c r="HI105">
        <v>478.13357500000001</v>
      </c>
      <c r="HJ105">
        <v>550.97716700000001</v>
      </c>
      <c r="HK105">
        <v>2263.3097229999998</v>
      </c>
      <c r="HL105">
        <v>2087.5916299999999</v>
      </c>
      <c r="HM105">
        <v>1387.009996</v>
      </c>
      <c r="HN105">
        <v>575.70479499999999</v>
      </c>
      <c r="HO105">
        <v>2103.7657850000001</v>
      </c>
      <c r="HP105">
        <v>17339.45291</v>
      </c>
      <c r="HQ105">
        <v>8702.5822850000004</v>
      </c>
      <c r="HR105">
        <v>16028.364004999999</v>
      </c>
      <c r="HS105">
        <v>905.717308</v>
      </c>
      <c r="HT105">
        <v>11118.642075</v>
      </c>
      <c r="HU105">
        <v>44.465457000000001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469650.39865599998</v>
      </c>
      <c r="OK105">
        <v>0</v>
      </c>
      <c r="OL105">
        <v>437886.091632</v>
      </c>
      <c r="OM105">
        <v>0</v>
      </c>
      <c r="ON105">
        <v>0</v>
      </c>
      <c r="OO105">
        <v>2712.0446919999999</v>
      </c>
      <c r="OP105">
        <v>2351.7725</v>
      </c>
      <c r="OQ105">
        <v>1102050.272438</v>
      </c>
    </row>
    <row r="106" spans="1:407" x14ac:dyDescent="0.2">
      <c r="A106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21.196639999999999</v>
      </c>
      <c r="EY106">
        <v>17.418317999999999</v>
      </c>
      <c r="EZ106">
        <v>43.973503000000001</v>
      </c>
      <c r="FA106">
        <v>33.345207000000002</v>
      </c>
      <c r="FB106">
        <v>18.562536999999999</v>
      </c>
      <c r="FC106">
        <v>10.415259000000001</v>
      </c>
      <c r="FD106">
        <v>5.6643559999999997</v>
      </c>
      <c r="FE106">
        <v>21.602736</v>
      </c>
      <c r="FF106">
        <v>23.486757000000001</v>
      </c>
      <c r="FG106">
        <v>73.467854000000003</v>
      </c>
      <c r="FH106">
        <v>13.977785000000001</v>
      </c>
      <c r="FI106">
        <v>19.869734000000001</v>
      </c>
      <c r="FJ106">
        <v>37.026404999999997</v>
      </c>
      <c r="FK106">
        <v>33.820709999999998</v>
      </c>
      <c r="FL106">
        <v>121.805267</v>
      </c>
      <c r="FM106">
        <v>638.47286699999995</v>
      </c>
      <c r="FN106">
        <v>17.273686999999999</v>
      </c>
      <c r="FO106">
        <v>167.96962099999999</v>
      </c>
      <c r="FP106">
        <v>82.516883000000007</v>
      </c>
      <c r="FQ106">
        <v>35.249094999999997</v>
      </c>
      <c r="FR106">
        <v>36.273181999999998</v>
      </c>
      <c r="FS106">
        <v>80.012861000000001</v>
      </c>
      <c r="FT106">
        <v>14.800693000000001</v>
      </c>
      <c r="FU106">
        <v>39.590369000000003</v>
      </c>
      <c r="FV106">
        <v>322.64702399999999</v>
      </c>
      <c r="FW106">
        <v>186.37471500000001</v>
      </c>
      <c r="FX106">
        <v>2631.7492999999999</v>
      </c>
      <c r="FY106">
        <v>16164.419904</v>
      </c>
      <c r="FZ106">
        <v>93973.683678000001</v>
      </c>
      <c r="GA106">
        <v>505.85825399999999</v>
      </c>
      <c r="GB106">
        <v>707.24370299999998</v>
      </c>
      <c r="GC106">
        <v>42.406182999999999</v>
      </c>
      <c r="GD106">
        <v>2531.9059480000001</v>
      </c>
      <c r="GE106">
        <v>391.14160800000002</v>
      </c>
      <c r="GF106">
        <v>851.91324099999997</v>
      </c>
      <c r="GG106">
        <v>270.85323099999999</v>
      </c>
      <c r="GH106">
        <v>269.37785200000002</v>
      </c>
      <c r="GI106">
        <v>152.82937799999999</v>
      </c>
      <c r="GJ106">
        <v>594.23952899999995</v>
      </c>
      <c r="GK106">
        <v>526.63202200000001</v>
      </c>
      <c r="GL106">
        <v>336.45601699999997</v>
      </c>
      <c r="GM106">
        <v>1265.028067</v>
      </c>
      <c r="GN106">
        <v>7993.5623750000004</v>
      </c>
      <c r="GO106">
        <v>299.45659599999999</v>
      </c>
      <c r="GP106">
        <v>7206.320565</v>
      </c>
      <c r="GQ106">
        <v>42.743746000000002</v>
      </c>
      <c r="GR106">
        <v>11.233967</v>
      </c>
      <c r="GS106">
        <v>11.022765</v>
      </c>
      <c r="GT106">
        <v>3.4919229999999999</v>
      </c>
      <c r="GU106">
        <v>2.1839300000000001</v>
      </c>
      <c r="GV106">
        <v>9.4306370000000008</v>
      </c>
      <c r="GW106">
        <v>0.56756700000000004</v>
      </c>
      <c r="GX106">
        <v>3.8198099999999999</v>
      </c>
      <c r="GY106">
        <v>1.3307640000000001</v>
      </c>
      <c r="GZ106">
        <v>0.358012</v>
      </c>
      <c r="HA106">
        <v>3.1994229999999999</v>
      </c>
      <c r="HB106">
        <v>1.268041</v>
      </c>
      <c r="HC106">
        <v>86.983087999999995</v>
      </c>
      <c r="HD106">
        <v>276.34325699999999</v>
      </c>
      <c r="HE106">
        <v>1206.1793210000001</v>
      </c>
      <c r="HF106">
        <v>4597.2702129999998</v>
      </c>
      <c r="HG106">
        <v>356.47225400000002</v>
      </c>
      <c r="HH106">
        <v>207.41253699999999</v>
      </c>
      <c r="HI106">
        <v>120.382289</v>
      </c>
      <c r="HJ106">
        <v>17.312221999999998</v>
      </c>
      <c r="HK106">
        <v>547.39318500000002</v>
      </c>
      <c r="HL106">
        <v>885.47695999999996</v>
      </c>
      <c r="HM106">
        <v>165.84456599999999</v>
      </c>
      <c r="HN106">
        <v>95.268247000000002</v>
      </c>
      <c r="HO106">
        <v>584.18420600000002</v>
      </c>
      <c r="HP106">
        <v>1702.975882</v>
      </c>
      <c r="HQ106">
        <v>1819.5428589999999</v>
      </c>
      <c r="HR106">
        <v>6084.7481319999997</v>
      </c>
      <c r="HS106">
        <v>646.64434600000004</v>
      </c>
      <c r="HT106">
        <v>1549.5667940000001</v>
      </c>
      <c r="HU106">
        <v>39.063623999999997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226106.38779899999</v>
      </c>
      <c r="OK106">
        <v>0</v>
      </c>
      <c r="OL106">
        <v>160120.43048499999</v>
      </c>
      <c r="OM106">
        <v>0</v>
      </c>
      <c r="ON106">
        <v>0</v>
      </c>
      <c r="OO106">
        <v>495.14899800000001</v>
      </c>
      <c r="OP106">
        <v>461.12751600000001</v>
      </c>
      <c r="OQ106">
        <v>547094.70088200003</v>
      </c>
    </row>
    <row r="107" spans="1:407" x14ac:dyDescent="0.2">
      <c r="A107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166.34688600000001</v>
      </c>
      <c r="EY107">
        <v>77.590095000000005</v>
      </c>
      <c r="EZ107">
        <v>193.137393</v>
      </c>
      <c r="FA107">
        <v>1888.4819030000001</v>
      </c>
      <c r="FB107">
        <v>181.46381700000001</v>
      </c>
      <c r="FC107">
        <v>76.132538999999994</v>
      </c>
      <c r="FD107">
        <v>50.023978</v>
      </c>
      <c r="FE107">
        <v>286.968592</v>
      </c>
      <c r="FF107">
        <v>134.02282099999999</v>
      </c>
      <c r="FG107">
        <v>174.932481</v>
      </c>
      <c r="FH107">
        <v>214.383093</v>
      </c>
      <c r="FI107">
        <v>41.263354</v>
      </c>
      <c r="FJ107">
        <v>1186.143789</v>
      </c>
      <c r="FK107">
        <v>680.87359300000003</v>
      </c>
      <c r="FL107">
        <v>5065.2939340000003</v>
      </c>
      <c r="FM107">
        <v>356.64638500000001</v>
      </c>
      <c r="FN107">
        <v>28.551850000000002</v>
      </c>
      <c r="FO107">
        <v>1694.080725</v>
      </c>
      <c r="FP107">
        <v>377.31411600000001</v>
      </c>
      <c r="FQ107">
        <v>398.643056</v>
      </c>
      <c r="FR107">
        <v>870.32730000000004</v>
      </c>
      <c r="FS107">
        <v>751.64399500000002</v>
      </c>
      <c r="FT107">
        <v>142.54257200000001</v>
      </c>
      <c r="FU107">
        <v>114.076762</v>
      </c>
      <c r="FV107">
        <v>2091.878393</v>
      </c>
      <c r="FW107">
        <v>1318.757576</v>
      </c>
      <c r="FX107">
        <v>2121.533293</v>
      </c>
      <c r="FY107">
        <v>581.07500000000005</v>
      </c>
      <c r="FZ107">
        <v>743.91498999999999</v>
      </c>
      <c r="GA107">
        <v>191371.04850199999</v>
      </c>
      <c r="GB107">
        <v>26237.49684</v>
      </c>
      <c r="GC107">
        <v>175.06016199999999</v>
      </c>
      <c r="GD107">
        <v>4875.8542719999996</v>
      </c>
      <c r="GE107">
        <v>75.228245000000001</v>
      </c>
      <c r="GF107">
        <v>2404.1384939999998</v>
      </c>
      <c r="GG107">
        <v>7299.8775580000001</v>
      </c>
      <c r="GH107">
        <v>1870.9321829999999</v>
      </c>
      <c r="GI107">
        <v>2759.5376329999999</v>
      </c>
      <c r="GJ107">
        <v>8027.7468390000004</v>
      </c>
      <c r="GK107">
        <v>3767.6014300000002</v>
      </c>
      <c r="GL107">
        <v>3828.338573</v>
      </c>
      <c r="GM107">
        <v>8590.3400120000006</v>
      </c>
      <c r="GN107">
        <v>8072.5626970000003</v>
      </c>
      <c r="GO107">
        <v>5120.3584049999999</v>
      </c>
      <c r="GP107">
        <v>73844.423322000002</v>
      </c>
      <c r="GQ107">
        <v>756.17061799999999</v>
      </c>
      <c r="GR107">
        <v>220.06491199999999</v>
      </c>
      <c r="GS107">
        <v>146.72781699999999</v>
      </c>
      <c r="GT107">
        <v>51.737380999999999</v>
      </c>
      <c r="GU107">
        <v>47.992579999999997</v>
      </c>
      <c r="GV107">
        <v>208.198342</v>
      </c>
      <c r="GW107">
        <v>18.360795</v>
      </c>
      <c r="GX107">
        <v>174.123456</v>
      </c>
      <c r="GY107">
        <v>6.9338350000000002</v>
      </c>
      <c r="GZ107">
        <v>1.5771010000000001</v>
      </c>
      <c r="HA107">
        <v>63.364167999999999</v>
      </c>
      <c r="HB107">
        <v>11.045536</v>
      </c>
      <c r="HC107">
        <v>36.612943000000001</v>
      </c>
      <c r="HD107">
        <v>504.97777000000002</v>
      </c>
      <c r="HE107">
        <v>282099.510809</v>
      </c>
      <c r="HF107">
        <v>12532.816289</v>
      </c>
      <c r="HG107">
        <v>7118.9297530000003</v>
      </c>
      <c r="HH107">
        <v>145.41314600000001</v>
      </c>
      <c r="HI107">
        <v>121.322655</v>
      </c>
      <c r="HJ107">
        <v>117.489193</v>
      </c>
      <c r="HK107">
        <v>2831.5089039999998</v>
      </c>
      <c r="HL107">
        <v>820.85297400000002</v>
      </c>
      <c r="HM107">
        <v>585.53406399999994</v>
      </c>
      <c r="HN107">
        <v>260.32252499999998</v>
      </c>
      <c r="HO107">
        <v>274.51305500000001</v>
      </c>
      <c r="HP107">
        <v>7081.5552360000001</v>
      </c>
      <c r="HQ107">
        <v>4478.402102</v>
      </c>
      <c r="HR107">
        <v>829.75923799999998</v>
      </c>
      <c r="HS107">
        <v>1725.7109290000001</v>
      </c>
      <c r="HT107">
        <v>2234.4212560000001</v>
      </c>
      <c r="HU107">
        <v>1911.9586409999999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123445.610954</v>
      </c>
      <c r="OK107">
        <v>0</v>
      </c>
      <c r="OL107">
        <v>88388.422753999999</v>
      </c>
      <c r="OM107">
        <v>0</v>
      </c>
      <c r="ON107">
        <v>0</v>
      </c>
      <c r="OO107">
        <v>327.91630199999997</v>
      </c>
      <c r="OP107">
        <v>99073.194495000003</v>
      </c>
      <c r="OQ107">
        <v>1008981.641976</v>
      </c>
    </row>
    <row r="108" spans="1:407" x14ac:dyDescent="0.2">
      <c r="A108" t="s">
        <v>120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78.526364999999998</v>
      </c>
      <c r="EY108">
        <v>45.050325000000001</v>
      </c>
      <c r="EZ108">
        <v>64.612753999999995</v>
      </c>
      <c r="FA108">
        <v>4177.6366710000002</v>
      </c>
      <c r="FB108">
        <v>11.215401</v>
      </c>
      <c r="FC108">
        <v>63.299987000000002</v>
      </c>
      <c r="FD108">
        <v>66.876670000000004</v>
      </c>
      <c r="FE108">
        <v>431.29746299999999</v>
      </c>
      <c r="FF108">
        <v>3.8083740000000001</v>
      </c>
      <c r="FG108">
        <v>1058.0380170000001</v>
      </c>
      <c r="FH108">
        <v>789.23651099999995</v>
      </c>
      <c r="FI108">
        <v>23.262172</v>
      </c>
      <c r="FJ108">
        <v>634.70805900000005</v>
      </c>
      <c r="FK108">
        <v>453.76569999999998</v>
      </c>
      <c r="FL108">
        <v>433.461502</v>
      </c>
      <c r="FM108">
        <v>1454.2778619999999</v>
      </c>
      <c r="FN108">
        <v>99.834590000000006</v>
      </c>
      <c r="FO108">
        <v>1050.4257689999999</v>
      </c>
      <c r="FP108">
        <v>4543.4224789999998</v>
      </c>
      <c r="FQ108">
        <v>4346.365691</v>
      </c>
      <c r="FR108">
        <v>3438.4970490000001</v>
      </c>
      <c r="FS108">
        <v>14778.962946</v>
      </c>
      <c r="FT108">
        <v>3069.8838009999999</v>
      </c>
      <c r="FU108">
        <v>1809.5004060000001</v>
      </c>
      <c r="FV108">
        <v>44043.654027999997</v>
      </c>
      <c r="FW108">
        <v>31835.926841</v>
      </c>
      <c r="FX108">
        <v>7688.9224379999996</v>
      </c>
      <c r="FY108">
        <v>5497.2878289999999</v>
      </c>
      <c r="FZ108">
        <v>4705.5394100000003</v>
      </c>
      <c r="GA108">
        <v>7312.7004109999998</v>
      </c>
      <c r="GB108">
        <v>342241.68033599999</v>
      </c>
      <c r="GC108">
        <v>399.18130300000001</v>
      </c>
      <c r="GD108">
        <v>31889.959778</v>
      </c>
      <c r="GE108">
        <v>22148.048308000001</v>
      </c>
      <c r="GF108">
        <v>12721.661281000001</v>
      </c>
      <c r="GG108">
        <v>22745.285717999999</v>
      </c>
      <c r="GH108">
        <v>2063.159095</v>
      </c>
      <c r="GI108">
        <v>2290.5053370000001</v>
      </c>
      <c r="GJ108">
        <v>10233.127200999999</v>
      </c>
      <c r="GK108">
        <v>23300.652191000001</v>
      </c>
      <c r="GL108">
        <v>16289.854348000001</v>
      </c>
      <c r="GM108">
        <v>13515.44572</v>
      </c>
      <c r="GN108">
        <v>7007.0328550000004</v>
      </c>
      <c r="GO108">
        <v>1983.3073179999999</v>
      </c>
      <c r="GP108">
        <v>26414.884464999999</v>
      </c>
      <c r="GQ108">
        <v>1785.09807</v>
      </c>
      <c r="GR108">
        <v>377.64856400000002</v>
      </c>
      <c r="GS108">
        <v>766.23988599999996</v>
      </c>
      <c r="GT108">
        <v>172.28493</v>
      </c>
      <c r="GU108">
        <v>201.715971</v>
      </c>
      <c r="GV108">
        <v>411.355774</v>
      </c>
      <c r="GW108">
        <v>15.956068</v>
      </c>
      <c r="GX108">
        <v>159.05795499999999</v>
      </c>
      <c r="GY108">
        <v>49.782282000000002</v>
      </c>
      <c r="GZ108">
        <v>48.874589999999998</v>
      </c>
      <c r="HA108">
        <v>151.30912499999999</v>
      </c>
      <c r="HB108">
        <v>75.576769999999996</v>
      </c>
      <c r="HC108">
        <v>468.14465799999999</v>
      </c>
      <c r="HD108">
        <v>3674.2008409999999</v>
      </c>
      <c r="HE108">
        <v>16855.972182000001</v>
      </c>
      <c r="HF108">
        <v>127186.74258200001</v>
      </c>
      <c r="HG108">
        <v>16254.396456</v>
      </c>
      <c r="HH108">
        <v>4092.3327979999999</v>
      </c>
      <c r="HI108">
        <v>842.63697999999999</v>
      </c>
      <c r="HJ108">
        <v>1133.4600840000001</v>
      </c>
      <c r="HK108">
        <v>13278.90438</v>
      </c>
      <c r="HL108">
        <v>157681.34699600001</v>
      </c>
      <c r="HM108">
        <v>43263.195523000002</v>
      </c>
      <c r="HN108">
        <v>15597.117442999999</v>
      </c>
      <c r="HO108">
        <v>4419.1309659999997</v>
      </c>
      <c r="HP108">
        <v>130762.651146</v>
      </c>
      <c r="HQ108">
        <v>45005.572081999999</v>
      </c>
      <c r="HR108">
        <v>52868.517177000002</v>
      </c>
      <c r="HS108">
        <v>49525.589751</v>
      </c>
      <c r="HT108">
        <v>32631.779570999999</v>
      </c>
      <c r="HU108">
        <v>1829.3645779999999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274437.24612099997</v>
      </c>
      <c r="OK108">
        <v>0</v>
      </c>
      <c r="OL108">
        <v>88857.012541000004</v>
      </c>
      <c r="OM108">
        <v>0</v>
      </c>
      <c r="ON108">
        <v>0</v>
      </c>
      <c r="OO108">
        <v>0.12495100000000001</v>
      </c>
      <c r="OP108">
        <v>28187.969697</v>
      </c>
      <c r="OQ108">
        <v>1792322.0922610001</v>
      </c>
    </row>
    <row r="109" spans="1:407" x14ac:dyDescent="0.2">
      <c r="A109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3727.134548</v>
      </c>
      <c r="EY109">
        <v>6470.1636989999997</v>
      </c>
      <c r="EZ109">
        <v>8714.7530609999994</v>
      </c>
      <c r="FA109">
        <v>11280.476532000001</v>
      </c>
      <c r="FB109">
        <v>6296.5415480000001</v>
      </c>
      <c r="FC109">
        <v>1642.9707350000001</v>
      </c>
      <c r="FD109">
        <v>2000.6925530000001</v>
      </c>
      <c r="FE109">
        <v>6488.488429</v>
      </c>
      <c r="FF109">
        <v>3470.2344579999999</v>
      </c>
      <c r="FG109">
        <v>5597.7664670000004</v>
      </c>
      <c r="FH109">
        <v>3204.9134760000002</v>
      </c>
      <c r="FI109">
        <v>483.82523800000001</v>
      </c>
      <c r="FJ109">
        <v>8842.3335160000006</v>
      </c>
      <c r="FK109">
        <v>11432.952986</v>
      </c>
      <c r="FL109">
        <v>6002.1261210000002</v>
      </c>
      <c r="FM109">
        <v>9063.1788149999993</v>
      </c>
      <c r="FN109">
        <v>5058.9849750000003</v>
      </c>
      <c r="FO109">
        <v>20712.101153</v>
      </c>
      <c r="FP109">
        <v>695.24413100000004</v>
      </c>
      <c r="FQ109">
        <v>560.29689199999996</v>
      </c>
      <c r="FR109">
        <v>795.90251000000001</v>
      </c>
      <c r="FS109">
        <v>1203.9721569999999</v>
      </c>
      <c r="FT109">
        <v>608.09899800000005</v>
      </c>
      <c r="FU109">
        <v>956.18226500000003</v>
      </c>
      <c r="FV109">
        <v>5022.1426730000003</v>
      </c>
      <c r="FW109">
        <v>2499.2450260000001</v>
      </c>
      <c r="FX109">
        <v>3023.1727150000002</v>
      </c>
      <c r="FY109">
        <v>999.78597500000001</v>
      </c>
      <c r="FZ109">
        <v>599.02599999999995</v>
      </c>
      <c r="GA109">
        <v>2102.8243040000002</v>
      </c>
      <c r="GB109">
        <v>5812.6498110000002</v>
      </c>
      <c r="GC109">
        <v>523270.92371800001</v>
      </c>
      <c r="GD109">
        <v>336351.18739600002</v>
      </c>
      <c r="GE109">
        <v>3319.7049910000001</v>
      </c>
      <c r="GF109">
        <v>13431.360097000001</v>
      </c>
      <c r="GG109">
        <v>54380.176528000004</v>
      </c>
      <c r="GH109">
        <v>105481.58723</v>
      </c>
      <c r="GI109">
        <v>10433.067950000001</v>
      </c>
      <c r="GJ109">
        <v>5566.4312749999999</v>
      </c>
      <c r="GK109">
        <v>4093.2816250000001</v>
      </c>
      <c r="GL109">
        <v>2721.1946280000002</v>
      </c>
      <c r="GM109">
        <v>5734.3765460000004</v>
      </c>
      <c r="GN109">
        <v>2290.9150760000002</v>
      </c>
      <c r="GO109">
        <v>1474.1004740000001</v>
      </c>
      <c r="GP109">
        <v>4164.8703699999996</v>
      </c>
      <c r="GQ109">
        <v>9957.0892220000005</v>
      </c>
      <c r="GR109">
        <v>0</v>
      </c>
      <c r="GS109">
        <v>2135.7059530000001</v>
      </c>
      <c r="GT109">
        <v>7985.8109599999998</v>
      </c>
      <c r="GU109">
        <v>0</v>
      </c>
      <c r="GV109">
        <v>0</v>
      </c>
      <c r="GW109">
        <v>23975.283307999998</v>
      </c>
      <c r="GX109">
        <v>7188.6797459999998</v>
      </c>
      <c r="GY109">
        <v>13144.890443</v>
      </c>
      <c r="GZ109">
        <v>0</v>
      </c>
      <c r="HA109">
        <v>127458.04115200001</v>
      </c>
      <c r="HB109">
        <v>0</v>
      </c>
      <c r="HC109">
        <v>2797.467189</v>
      </c>
      <c r="HD109">
        <v>4338.0937160000003</v>
      </c>
      <c r="HE109">
        <v>29517.998226</v>
      </c>
      <c r="HF109">
        <v>17183.134346999999</v>
      </c>
      <c r="HG109">
        <v>8691.8046900000008</v>
      </c>
      <c r="HH109">
        <v>681020.59396800003</v>
      </c>
      <c r="HI109">
        <v>93445.183449000004</v>
      </c>
      <c r="HJ109">
        <v>248034.886444</v>
      </c>
      <c r="HK109">
        <v>3149.9359730000001</v>
      </c>
      <c r="HL109">
        <v>3827.5182209999998</v>
      </c>
      <c r="HM109">
        <v>1898.6173409999999</v>
      </c>
      <c r="HN109">
        <v>1348.218453</v>
      </c>
      <c r="HO109">
        <v>4676.3300449999997</v>
      </c>
      <c r="HP109">
        <v>16299.792885999999</v>
      </c>
      <c r="HQ109">
        <v>7408.7822770000002</v>
      </c>
      <c r="HR109">
        <v>11939.364535000001</v>
      </c>
      <c r="HS109">
        <v>6483.5588150000003</v>
      </c>
      <c r="HT109">
        <v>5907.2811700000002</v>
      </c>
      <c r="HU109">
        <v>11.943333000000001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803916.48625800002</v>
      </c>
      <c r="OK109">
        <v>0</v>
      </c>
      <c r="OL109">
        <v>646548.336809</v>
      </c>
      <c r="OM109">
        <v>0</v>
      </c>
      <c r="ON109">
        <v>0</v>
      </c>
      <c r="OO109">
        <v>0</v>
      </c>
      <c r="OP109">
        <v>0</v>
      </c>
      <c r="OQ109">
        <v>4008372.1886</v>
      </c>
    </row>
    <row r="110" spans="1:407" x14ac:dyDescent="0.2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16361.596869000001</v>
      </c>
      <c r="EY110">
        <v>11497.879709000001</v>
      </c>
      <c r="EZ110">
        <v>22588.337051999999</v>
      </c>
      <c r="FA110">
        <v>26984.477048000001</v>
      </c>
      <c r="FB110">
        <v>20571.573593000001</v>
      </c>
      <c r="FC110">
        <v>5816.2497739999999</v>
      </c>
      <c r="FD110">
        <v>5244.6956909999999</v>
      </c>
      <c r="FE110">
        <v>9596.6870340000005</v>
      </c>
      <c r="FF110">
        <v>1043.065298</v>
      </c>
      <c r="FG110">
        <v>764.28128300000003</v>
      </c>
      <c r="FH110">
        <v>1725.8873470000001</v>
      </c>
      <c r="FI110">
        <v>203.21119400000001</v>
      </c>
      <c r="FJ110">
        <v>4770.7836859999998</v>
      </c>
      <c r="FK110">
        <v>828.76813200000004</v>
      </c>
      <c r="FL110">
        <v>6116.0032419999998</v>
      </c>
      <c r="FM110">
        <v>6861.7724280000002</v>
      </c>
      <c r="FN110">
        <v>608.80454699999996</v>
      </c>
      <c r="FO110">
        <v>25291.669813</v>
      </c>
      <c r="FP110">
        <v>2364.4916440000002</v>
      </c>
      <c r="FQ110">
        <v>631.10276999999996</v>
      </c>
      <c r="FR110">
        <v>3376.4313440000001</v>
      </c>
      <c r="FS110">
        <v>5910.8044849999997</v>
      </c>
      <c r="FT110">
        <v>1246.811929</v>
      </c>
      <c r="FU110">
        <v>2809.4479329999999</v>
      </c>
      <c r="FV110">
        <v>13565.182783</v>
      </c>
      <c r="FW110">
        <v>10816.939879</v>
      </c>
      <c r="FX110">
        <v>136519.75661099999</v>
      </c>
      <c r="FY110">
        <v>18164.179249000001</v>
      </c>
      <c r="FZ110">
        <v>15727.878688999999</v>
      </c>
      <c r="GA110">
        <v>33547.466918999999</v>
      </c>
      <c r="GB110">
        <v>67760.556284000006</v>
      </c>
      <c r="GC110">
        <v>23189.616568000001</v>
      </c>
      <c r="GD110">
        <v>1044027.201381</v>
      </c>
      <c r="GE110">
        <v>43599.107051999999</v>
      </c>
      <c r="GF110">
        <v>333688.96345600003</v>
      </c>
      <c r="GG110">
        <v>70793.250474</v>
      </c>
      <c r="GH110">
        <v>20676.950165999999</v>
      </c>
      <c r="GI110">
        <v>29793.405140999999</v>
      </c>
      <c r="GJ110">
        <v>57070.334934999999</v>
      </c>
      <c r="GK110">
        <v>60733.041967999998</v>
      </c>
      <c r="GL110">
        <v>54095.561138999998</v>
      </c>
      <c r="GM110">
        <v>31624.988912000001</v>
      </c>
      <c r="GN110">
        <v>28727.812537999998</v>
      </c>
      <c r="GO110">
        <v>10103.488239</v>
      </c>
      <c r="GP110">
        <v>39917.283869999999</v>
      </c>
      <c r="GQ110">
        <v>4379.604472</v>
      </c>
      <c r="GR110">
        <v>1764.1149829999999</v>
      </c>
      <c r="GS110">
        <v>1239.491818</v>
      </c>
      <c r="GT110">
        <v>308.87667800000003</v>
      </c>
      <c r="GU110">
        <v>323.25207799999998</v>
      </c>
      <c r="GV110">
        <v>634.52321600000005</v>
      </c>
      <c r="GW110">
        <v>55.715685999999998</v>
      </c>
      <c r="GX110">
        <v>327.40592500000002</v>
      </c>
      <c r="GY110">
        <v>118.87322500000001</v>
      </c>
      <c r="GZ110">
        <v>112.76938</v>
      </c>
      <c r="HA110">
        <v>336.66339199999999</v>
      </c>
      <c r="HB110">
        <v>130.93865500000001</v>
      </c>
      <c r="HC110">
        <v>1089.074145</v>
      </c>
      <c r="HD110">
        <v>8377.3165079999999</v>
      </c>
      <c r="HE110">
        <v>110675.116734</v>
      </c>
      <c r="HF110">
        <v>5716.7642740000001</v>
      </c>
      <c r="HG110">
        <v>19590.887413</v>
      </c>
      <c r="HH110">
        <v>5742.3299539999998</v>
      </c>
      <c r="HI110">
        <v>747.58728299999996</v>
      </c>
      <c r="HJ110">
        <v>573.71958800000004</v>
      </c>
      <c r="HK110">
        <v>8322.6451820000002</v>
      </c>
      <c r="HL110">
        <v>9952.4978289999999</v>
      </c>
      <c r="HM110">
        <v>382.96688</v>
      </c>
      <c r="HN110">
        <v>140.56352999999999</v>
      </c>
      <c r="HO110">
        <v>5801.578923</v>
      </c>
      <c r="HP110">
        <v>73852.992001000006</v>
      </c>
      <c r="HQ110">
        <v>29848.323917000002</v>
      </c>
      <c r="HR110">
        <v>7050.0895410000003</v>
      </c>
      <c r="HS110">
        <v>12094.2377</v>
      </c>
      <c r="HT110">
        <v>11930.249615000001</v>
      </c>
      <c r="HU110">
        <v>5819.6041139999998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1342809.171238</v>
      </c>
      <c r="OK110">
        <v>0</v>
      </c>
      <c r="OL110">
        <v>353328.36592100002</v>
      </c>
      <c r="OM110">
        <v>0</v>
      </c>
      <c r="ON110">
        <v>0</v>
      </c>
      <c r="OO110">
        <v>11365.971438</v>
      </c>
      <c r="OP110">
        <v>30046.626967</v>
      </c>
      <c r="OQ110">
        <v>4392348.7103030002</v>
      </c>
    </row>
    <row r="111" spans="1:407" x14ac:dyDescent="0.2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708.97576500000002</v>
      </c>
      <c r="EY111">
        <v>122.873587</v>
      </c>
      <c r="EZ111">
        <v>237.004536</v>
      </c>
      <c r="FA111">
        <v>110.700146</v>
      </c>
      <c r="FB111">
        <v>153.08243999999999</v>
      </c>
      <c r="FC111">
        <v>36.076973000000002</v>
      </c>
      <c r="FD111">
        <v>325.25961999999998</v>
      </c>
      <c r="FE111">
        <v>53.365994999999998</v>
      </c>
      <c r="FF111">
        <v>2536.126432</v>
      </c>
      <c r="FG111">
        <v>6904.7170239999996</v>
      </c>
      <c r="FH111">
        <v>1395.252158</v>
      </c>
      <c r="FI111">
        <v>771.23148700000002</v>
      </c>
      <c r="FJ111">
        <v>49.494478999999998</v>
      </c>
      <c r="FK111">
        <v>642.06393300000002</v>
      </c>
      <c r="FL111">
        <v>204.441473</v>
      </c>
      <c r="FM111">
        <v>9.8222290000000001</v>
      </c>
      <c r="FN111">
        <v>1.1312450000000001</v>
      </c>
      <c r="FO111">
        <v>114.081906</v>
      </c>
      <c r="FP111">
        <v>267.93285800000001</v>
      </c>
      <c r="FQ111">
        <v>165.47457299999999</v>
      </c>
      <c r="FR111">
        <v>58.333167000000003</v>
      </c>
      <c r="FS111">
        <v>215.59790699999999</v>
      </c>
      <c r="FT111">
        <v>383.71023700000001</v>
      </c>
      <c r="FU111">
        <v>12.484519000000001</v>
      </c>
      <c r="FV111">
        <v>2321.0067290000002</v>
      </c>
      <c r="FW111">
        <v>187.96332799999999</v>
      </c>
      <c r="FX111">
        <v>58.087206999999999</v>
      </c>
      <c r="FY111">
        <v>23.570609000000001</v>
      </c>
      <c r="FZ111">
        <v>216.21444700000001</v>
      </c>
      <c r="GA111">
        <v>11.104528</v>
      </c>
      <c r="GB111">
        <v>364.03359</v>
      </c>
      <c r="GC111">
        <v>79.470803000000004</v>
      </c>
      <c r="GD111">
        <v>3353.7918669999999</v>
      </c>
      <c r="GE111">
        <v>84594.838262999998</v>
      </c>
      <c r="GF111">
        <v>140.55952099999999</v>
      </c>
      <c r="GG111">
        <v>527.88960399999996</v>
      </c>
      <c r="GH111">
        <v>207.734567</v>
      </c>
      <c r="GI111">
        <v>1714.4313999999999</v>
      </c>
      <c r="GJ111">
        <v>256.20923199999999</v>
      </c>
      <c r="GK111">
        <v>699.26935900000001</v>
      </c>
      <c r="GL111">
        <v>34.800567000000001</v>
      </c>
      <c r="GM111">
        <v>372.13310200000001</v>
      </c>
      <c r="GN111">
        <v>53.728983999999997</v>
      </c>
      <c r="GO111">
        <v>19.688524000000001</v>
      </c>
      <c r="GP111">
        <v>208.43159499999999</v>
      </c>
      <c r="GQ111">
        <v>40.636657</v>
      </c>
      <c r="GR111">
        <v>9.1286159999999992</v>
      </c>
      <c r="GS111">
        <v>8.9085619999999999</v>
      </c>
      <c r="GT111">
        <v>2.3231389999999998</v>
      </c>
      <c r="GU111">
        <v>1.7807440000000001</v>
      </c>
      <c r="GV111">
        <v>5.3653810000000002</v>
      </c>
      <c r="GW111">
        <v>2.4512070000000001</v>
      </c>
      <c r="GX111">
        <v>1.804945</v>
      </c>
      <c r="GY111">
        <v>0.84109699999999998</v>
      </c>
      <c r="GZ111">
        <v>1.3607400000000001</v>
      </c>
      <c r="HA111">
        <v>3.4591349999999998</v>
      </c>
      <c r="HB111">
        <v>0.66807899999999998</v>
      </c>
      <c r="HC111">
        <v>3.289301</v>
      </c>
      <c r="HD111">
        <v>1269.716238</v>
      </c>
      <c r="HE111">
        <v>2002.2852780000001</v>
      </c>
      <c r="HF111">
        <v>860.89200600000004</v>
      </c>
      <c r="HG111">
        <v>234.084</v>
      </c>
      <c r="HH111">
        <v>576.74413900000002</v>
      </c>
      <c r="HI111">
        <v>39.542064000000003</v>
      </c>
      <c r="HJ111">
        <v>563.93763200000001</v>
      </c>
      <c r="HK111">
        <v>309.19904700000001</v>
      </c>
      <c r="HL111">
        <v>350.92850399999998</v>
      </c>
      <c r="HM111">
        <v>316.81779699999998</v>
      </c>
      <c r="HN111">
        <v>175.11600999999999</v>
      </c>
      <c r="HO111">
        <v>115.00958900000001</v>
      </c>
      <c r="HP111">
        <v>6057.4037440000002</v>
      </c>
      <c r="HQ111">
        <v>898.875091</v>
      </c>
      <c r="HR111">
        <v>2227.829064</v>
      </c>
      <c r="HS111">
        <v>503.77801799999997</v>
      </c>
      <c r="HT111">
        <v>371820.61569300003</v>
      </c>
      <c r="HU111">
        <v>83.851196999999999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522815.06464400003</v>
      </c>
      <c r="OK111">
        <v>0</v>
      </c>
      <c r="OL111">
        <v>186680.92608100001</v>
      </c>
      <c r="OM111">
        <v>0</v>
      </c>
      <c r="ON111">
        <v>0</v>
      </c>
      <c r="OO111">
        <v>1493.5122349999999</v>
      </c>
      <c r="OP111">
        <v>4891.0935140000001</v>
      </c>
      <c r="OQ111">
        <v>1215293.4317050001</v>
      </c>
    </row>
    <row r="112" spans="1:407" x14ac:dyDescent="0.2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1216.4743940000001</v>
      </c>
      <c r="EY112">
        <v>784.47235599999999</v>
      </c>
      <c r="EZ112">
        <v>1391.2903980000001</v>
      </c>
      <c r="FA112">
        <v>3322.23783</v>
      </c>
      <c r="FB112">
        <v>2256.71234</v>
      </c>
      <c r="FC112">
        <v>333.75019200000003</v>
      </c>
      <c r="FD112">
        <v>381.64453500000002</v>
      </c>
      <c r="FE112">
        <v>3093.893736</v>
      </c>
      <c r="FF112">
        <v>1416.271657</v>
      </c>
      <c r="FG112">
        <v>672.17960300000004</v>
      </c>
      <c r="FH112">
        <v>1331.518865</v>
      </c>
      <c r="FI112">
        <v>161.08738</v>
      </c>
      <c r="FJ112">
        <v>2715.3377150000001</v>
      </c>
      <c r="FK112">
        <v>1631.342034</v>
      </c>
      <c r="FL112">
        <v>4291.0472909999999</v>
      </c>
      <c r="FM112">
        <v>12034.017494</v>
      </c>
      <c r="FN112">
        <v>2111.848481</v>
      </c>
      <c r="FO112">
        <v>6224.1904359999999</v>
      </c>
      <c r="FP112">
        <v>7115.4367300000004</v>
      </c>
      <c r="FQ112">
        <v>5760.4234029999998</v>
      </c>
      <c r="FR112">
        <v>4244.9830469999997</v>
      </c>
      <c r="FS112">
        <v>9343.9913629999992</v>
      </c>
      <c r="FT112">
        <v>7942.3455400000003</v>
      </c>
      <c r="FU112">
        <v>799.68876599999999</v>
      </c>
      <c r="FV112">
        <v>36242.323422000001</v>
      </c>
      <c r="FW112">
        <v>27155.044364000001</v>
      </c>
      <c r="FX112">
        <v>4802.7050129999998</v>
      </c>
      <c r="FY112">
        <v>4758.4941140000001</v>
      </c>
      <c r="FZ112">
        <v>22652.397627999999</v>
      </c>
      <c r="GA112">
        <v>5750.1059580000001</v>
      </c>
      <c r="GB112">
        <v>41186.489194000002</v>
      </c>
      <c r="GC112">
        <v>1954.401848</v>
      </c>
      <c r="GD112">
        <v>63591.005456999999</v>
      </c>
      <c r="GE112">
        <v>13761.469208</v>
      </c>
      <c r="GF112">
        <v>240305.68194000001</v>
      </c>
      <c r="GG112">
        <v>20228.426383000002</v>
      </c>
      <c r="GH112">
        <v>5826.0518039999997</v>
      </c>
      <c r="GI112">
        <v>8607.3312900000001</v>
      </c>
      <c r="GJ112">
        <v>29842.934268000001</v>
      </c>
      <c r="GK112">
        <v>83223.954377000002</v>
      </c>
      <c r="GL112">
        <v>77003.868151999995</v>
      </c>
      <c r="GM112">
        <v>76796.796344000002</v>
      </c>
      <c r="GN112">
        <v>141270.486244</v>
      </c>
      <c r="GO112">
        <v>20855.146851000001</v>
      </c>
      <c r="GP112">
        <v>52023.324338999999</v>
      </c>
      <c r="GQ112">
        <v>1719.695639</v>
      </c>
      <c r="GR112">
        <v>739.19322799999998</v>
      </c>
      <c r="GS112">
        <v>502.79229099999998</v>
      </c>
      <c r="GT112">
        <v>124.218827</v>
      </c>
      <c r="GU112">
        <v>130.505878</v>
      </c>
      <c r="GV112">
        <v>245.861839</v>
      </c>
      <c r="GW112">
        <v>8.9740559999999991</v>
      </c>
      <c r="GX112">
        <v>135.54517799999999</v>
      </c>
      <c r="GY112">
        <v>49.631023999999996</v>
      </c>
      <c r="GZ112">
        <v>41.377037000000001</v>
      </c>
      <c r="HA112">
        <v>129.032881</v>
      </c>
      <c r="HB112">
        <v>51.768687999999997</v>
      </c>
      <c r="HC112">
        <v>11.186700999999999</v>
      </c>
      <c r="HD112">
        <v>10461.841978</v>
      </c>
      <c r="HE112">
        <v>162563.311166</v>
      </c>
      <c r="HF112">
        <v>90638.196062000003</v>
      </c>
      <c r="HG112">
        <v>11332.870365000001</v>
      </c>
      <c r="HH112">
        <v>27174.367020999998</v>
      </c>
      <c r="HI112">
        <v>1634.469697</v>
      </c>
      <c r="HJ112">
        <v>1406.299986</v>
      </c>
      <c r="HK112">
        <v>10671.790066</v>
      </c>
      <c r="HL112">
        <v>10946.951225000001</v>
      </c>
      <c r="HM112">
        <v>3512.952667</v>
      </c>
      <c r="HN112">
        <v>1689.0208190000001</v>
      </c>
      <c r="HO112">
        <v>2195.8768679999998</v>
      </c>
      <c r="HP112">
        <v>46664.549658999997</v>
      </c>
      <c r="HQ112">
        <v>9272.1893519999994</v>
      </c>
      <c r="HR112">
        <v>3467.5043009999999</v>
      </c>
      <c r="HS112">
        <v>4102.4468800000004</v>
      </c>
      <c r="HT112">
        <v>4801.6462789999996</v>
      </c>
      <c r="HU112">
        <v>6732.2306619999999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455892.17401299998</v>
      </c>
      <c r="OK112">
        <v>0</v>
      </c>
      <c r="OL112">
        <v>117876.203593</v>
      </c>
      <c r="OM112">
        <v>0</v>
      </c>
      <c r="ON112">
        <v>0</v>
      </c>
      <c r="OO112">
        <v>29717.009694</v>
      </c>
      <c r="OP112">
        <v>13711.901785</v>
      </c>
      <c r="OQ112">
        <v>2088770.2111869999</v>
      </c>
    </row>
    <row r="113" spans="1:407" x14ac:dyDescent="0.2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70.226713000000004</v>
      </c>
      <c r="EY113">
        <v>199.68139400000001</v>
      </c>
      <c r="EZ113">
        <v>454.56478199999998</v>
      </c>
      <c r="FA113">
        <v>700.32530699999995</v>
      </c>
      <c r="FB113">
        <v>232.725371</v>
      </c>
      <c r="FC113">
        <v>111.879648</v>
      </c>
      <c r="FD113">
        <v>129.70729499999999</v>
      </c>
      <c r="FE113">
        <v>432.78089999999997</v>
      </c>
      <c r="FF113">
        <v>233.506114</v>
      </c>
      <c r="FG113">
        <v>402.99032099999999</v>
      </c>
      <c r="FH113">
        <v>291.94422900000001</v>
      </c>
      <c r="FI113">
        <v>56.926749999999998</v>
      </c>
      <c r="FJ113">
        <v>326.16060299999998</v>
      </c>
      <c r="FK113">
        <v>463.831163</v>
      </c>
      <c r="FL113">
        <v>1833.9531489999999</v>
      </c>
      <c r="FM113">
        <v>4615.6371589999999</v>
      </c>
      <c r="FN113">
        <v>401.873581</v>
      </c>
      <c r="FO113">
        <v>7262.1288560000003</v>
      </c>
      <c r="FP113">
        <v>851.71246599999995</v>
      </c>
      <c r="FQ113">
        <v>765.32816800000001</v>
      </c>
      <c r="FR113">
        <v>876.15751699999998</v>
      </c>
      <c r="FS113">
        <v>1933.732266</v>
      </c>
      <c r="FT113">
        <v>636.44938300000001</v>
      </c>
      <c r="FU113">
        <v>360.77394399999997</v>
      </c>
      <c r="FV113">
        <v>8557.0247749999999</v>
      </c>
      <c r="FW113">
        <v>18943.595213000001</v>
      </c>
      <c r="FX113">
        <v>2109.2520570000001</v>
      </c>
      <c r="FY113">
        <v>385.05976299999998</v>
      </c>
      <c r="FZ113">
        <v>433.54105700000002</v>
      </c>
      <c r="GA113">
        <v>4983.5265820000004</v>
      </c>
      <c r="GB113">
        <v>1907.106933</v>
      </c>
      <c r="GC113">
        <v>2898.9098640000002</v>
      </c>
      <c r="GD113">
        <v>15987.915150000001</v>
      </c>
      <c r="GE113">
        <v>8937.3253229999991</v>
      </c>
      <c r="GF113">
        <v>6528.3009510000002</v>
      </c>
      <c r="GG113">
        <v>269222.393798</v>
      </c>
      <c r="GH113">
        <v>33583.674655000003</v>
      </c>
      <c r="GI113">
        <v>14695.185576</v>
      </c>
      <c r="GJ113">
        <v>14699.622633000001</v>
      </c>
      <c r="GK113">
        <v>42514.625798000001</v>
      </c>
      <c r="GL113">
        <v>27600.246461999999</v>
      </c>
      <c r="GM113">
        <v>13146.441317000001</v>
      </c>
      <c r="GN113">
        <v>26248.928134000002</v>
      </c>
      <c r="GO113">
        <v>3975.782205</v>
      </c>
      <c r="GP113">
        <v>12554.022951999999</v>
      </c>
      <c r="GQ113">
        <v>822.47423900000001</v>
      </c>
      <c r="GR113">
        <v>250.50985399999999</v>
      </c>
      <c r="GS113">
        <v>267.36221399999999</v>
      </c>
      <c r="GT113">
        <v>56.232126000000001</v>
      </c>
      <c r="GU113">
        <v>54.719276999999998</v>
      </c>
      <c r="GV113">
        <v>164.342401</v>
      </c>
      <c r="GW113">
        <v>6.224831</v>
      </c>
      <c r="GX113">
        <v>81.242362</v>
      </c>
      <c r="GY113">
        <v>28.148520999999999</v>
      </c>
      <c r="GZ113">
        <v>38.644446000000002</v>
      </c>
      <c r="HA113">
        <v>43.332650000000001</v>
      </c>
      <c r="HB113">
        <v>28.861819000000001</v>
      </c>
      <c r="HC113">
        <v>575.32545500000003</v>
      </c>
      <c r="HD113">
        <v>4804.6101369999997</v>
      </c>
      <c r="HE113">
        <v>1057686.2091379999</v>
      </c>
      <c r="HF113">
        <v>6401.8867490000002</v>
      </c>
      <c r="HG113">
        <v>14616.231634</v>
      </c>
      <c r="HH113">
        <v>1602.2558919999999</v>
      </c>
      <c r="HI113">
        <v>260.25180699999999</v>
      </c>
      <c r="HJ113">
        <v>330.12624199999999</v>
      </c>
      <c r="HK113">
        <v>4204.2412860000004</v>
      </c>
      <c r="HL113">
        <v>1364.439339</v>
      </c>
      <c r="HM113">
        <v>475.15168</v>
      </c>
      <c r="HN113">
        <v>141.20009099999999</v>
      </c>
      <c r="HO113">
        <v>233.496656</v>
      </c>
      <c r="HP113">
        <v>18167.527967000002</v>
      </c>
      <c r="HQ113">
        <v>4682.2843869999997</v>
      </c>
      <c r="HR113">
        <v>3566.2066150000001</v>
      </c>
      <c r="HS113">
        <v>7350.6515460000001</v>
      </c>
      <c r="HT113">
        <v>5674.3531949999997</v>
      </c>
      <c r="HU113">
        <v>5378.3410540000004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187227.07865000001</v>
      </c>
      <c r="OK113">
        <v>0</v>
      </c>
      <c r="OL113">
        <v>65772.745471999995</v>
      </c>
      <c r="OM113">
        <v>0</v>
      </c>
      <c r="ON113">
        <v>0</v>
      </c>
      <c r="OO113">
        <v>3551.6917349999999</v>
      </c>
      <c r="OP113">
        <v>13309.906241000001</v>
      </c>
      <c r="OQ113">
        <v>1962775.785985</v>
      </c>
    </row>
    <row r="114" spans="1:407" x14ac:dyDescent="0.2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3.3339669999999999</v>
      </c>
      <c r="EY114">
        <v>45.283127999999998</v>
      </c>
      <c r="EZ114">
        <v>42.082155999999998</v>
      </c>
      <c r="FA114">
        <v>146.743167</v>
      </c>
      <c r="FB114">
        <v>33.621163000000003</v>
      </c>
      <c r="FC114">
        <v>15.622607</v>
      </c>
      <c r="FD114">
        <v>27.929009000000001</v>
      </c>
      <c r="FE114">
        <v>102.69770200000001</v>
      </c>
      <c r="FF114">
        <v>59.847242999999999</v>
      </c>
      <c r="FG114">
        <v>60.389018999999998</v>
      </c>
      <c r="FH114">
        <v>37.173642999999998</v>
      </c>
      <c r="FI114">
        <v>13.626113</v>
      </c>
      <c r="FJ114">
        <v>276.63109100000003</v>
      </c>
      <c r="FK114">
        <v>101.59977600000001</v>
      </c>
      <c r="FL114">
        <v>12634.396143</v>
      </c>
      <c r="FM114">
        <v>14029.12803</v>
      </c>
      <c r="FN114">
        <v>1394.9784830000001</v>
      </c>
      <c r="FO114">
        <v>8658.2075100000002</v>
      </c>
      <c r="FP114">
        <v>186.18495999999999</v>
      </c>
      <c r="FQ114">
        <v>90.364806000000002</v>
      </c>
      <c r="FR114">
        <v>108.155584</v>
      </c>
      <c r="FS114">
        <v>253.027342</v>
      </c>
      <c r="FT114">
        <v>69.389722000000006</v>
      </c>
      <c r="FU114">
        <v>120.904707</v>
      </c>
      <c r="FV114">
        <v>426.18337500000001</v>
      </c>
      <c r="FW114">
        <v>214.44151299999999</v>
      </c>
      <c r="FX114">
        <v>647.50366399999996</v>
      </c>
      <c r="FY114">
        <v>179.69933599999999</v>
      </c>
      <c r="FZ114">
        <v>280.32099099999999</v>
      </c>
      <c r="GA114">
        <v>4762.8303640000004</v>
      </c>
      <c r="GB114">
        <v>1192.6514999999999</v>
      </c>
      <c r="GC114">
        <v>728.83825300000001</v>
      </c>
      <c r="GD114">
        <v>2404.0167259999998</v>
      </c>
      <c r="GE114">
        <v>77.363049000000004</v>
      </c>
      <c r="GF114">
        <v>10594.624798000001</v>
      </c>
      <c r="GG114">
        <v>24947.760448000001</v>
      </c>
      <c r="GH114">
        <v>869166.24376400001</v>
      </c>
      <c r="GI114">
        <v>20510.295568000001</v>
      </c>
      <c r="GJ114">
        <v>378809.72944800003</v>
      </c>
      <c r="GK114">
        <v>25798.262591999999</v>
      </c>
      <c r="GL114">
        <v>76326.200817999998</v>
      </c>
      <c r="GM114">
        <v>340740.10335400002</v>
      </c>
      <c r="GN114">
        <v>163858.19954100001</v>
      </c>
      <c r="GO114">
        <v>54831.882899999997</v>
      </c>
      <c r="GP114">
        <v>32191.488440000001</v>
      </c>
      <c r="GQ114">
        <v>938.203889</v>
      </c>
      <c r="GR114">
        <v>404.18405000000001</v>
      </c>
      <c r="GS114">
        <v>667.12238300000001</v>
      </c>
      <c r="GT114">
        <v>132.044498</v>
      </c>
      <c r="GU114">
        <v>85.578568000000004</v>
      </c>
      <c r="GV114">
        <v>98.037047999999999</v>
      </c>
      <c r="GW114">
        <v>2.5475180000000002</v>
      </c>
      <c r="GX114">
        <v>106.069666</v>
      </c>
      <c r="GY114">
        <v>59.658571999999999</v>
      </c>
      <c r="GZ114">
        <v>27.846518</v>
      </c>
      <c r="HA114">
        <v>52.997332</v>
      </c>
      <c r="HB114">
        <v>14.180365999999999</v>
      </c>
      <c r="HC114">
        <v>854.00736099999995</v>
      </c>
      <c r="HD114">
        <v>3381.4793119999999</v>
      </c>
      <c r="HE114">
        <v>533520.53919499996</v>
      </c>
      <c r="HF114">
        <v>10611.932244</v>
      </c>
      <c r="HG114">
        <v>2400.1354489999999</v>
      </c>
      <c r="HH114">
        <v>3392.265868</v>
      </c>
      <c r="HI114">
        <v>320.01427699999999</v>
      </c>
      <c r="HJ114">
        <v>89.262058999999994</v>
      </c>
      <c r="HK114">
        <v>5424.6111499999997</v>
      </c>
      <c r="HL114">
        <v>990.90550699999994</v>
      </c>
      <c r="HM114">
        <v>48.683585000000001</v>
      </c>
      <c r="HN114">
        <v>12.130019000000001</v>
      </c>
      <c r="HO114">
        <v>53.609791999999999</v>
      </c>
      <c r="HP114">
        <v>10929.106602</v>
      </c>
      <c r="HQ114">
        <v>1447.687169</v>
      </c>
      <c r="HR114">
        <v>598.79716800000006</v>
      </c>
      <c r="HS114">
        <v>95.328288000000001</v>
      </c>
      <c r="HT114">
        <v>886.00551700000005</v>
      </c>
      <c r="HU114">
        <v>390.30612200000002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489190.27765200002</v>
      </c>
      <c r="OK114">
        <v>0</v>
      </c>
      <c r="OL114">
        <v>6137.9992270000002</v>
      </c>
      <c r="OM114">
        <v>0</v>
      </c>
      <c r="ON114">
        <v>0</v>
      </c>
      <c r="OO114">
        <v>3015.7979099999998</v>
      </c>
      <c r="OP114">
        <v>11130.65811</v>
      </c>
      <c r="OQ114">
        <v>3134709.9675059998</v>
      </c>
    </row>
    <row r="115" spans="1:407" x14ac:dyDescent="0.2">
      <c r="A115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6.0752519999999999</v>
      </c>
      <c r="EY115">
        <v>25.459468999999999</v>
      </c>
      <c r="EZ115">
        <v>12.138078999999999</v>
      </c>
      <c r="FA115">
        <v>36.238666000000002</v>
      </c>
      <c r="FB115">
        <v>9.7302180000000007</v>
      </c>
      <c r="FC115">
        <v>13.153698</v>
      </c>
      <c r="FD115">
        <v>23.220576999999999</v>
      </c>
      <c r="FE115">
        <v>32.005516</v>
      </c>
      <c r="FF115">
        <v>7.2199689999999999</v>
      </c>
      <c r="FG115">
        <v>14.865956000000001</v>
      </c>
      <c r="FH115">
        <v>7.312322</v>
      </c>
      <c r="FI115">
        <v>12.648123</v>
      </c>
      <c r="FJ115">
        <v>133.63079300000001</v>
      </c>
      <c r="FK115">
        <v>102.07623700000001</v>
      </c>
      <c r="FL115">
        <v>179.05305100000001</v>
      </c>
      <c r="FM115">
        <v>844.86006899999995</v>
      </c>
      <c r="FN115">
        <v>89.557165999999995</v>
      </c>
      <c r="FO115">
        <v>3297.9111990000001</v>
      </c>
      <c r="FP115">
        <v>228.14549199999999</v>
      </c>
      <c r="FQ115">
        <v>114.42058400000001</v>
      </c>
      <c r="FR115">
        <v>86.792788000000002</v>
      </c>
      <c r="FS115">
        <v>300.97011300000003</v>
      </c>
      <c r="FT115">
        <v>28.204940000000001</v>
      </c>
      <c r="FU115">
        <v>58.029381000000001</v>
      </c>
      <c r="FV115">
        <v>1006.362531</v>
      </c>
      <c r="FW115">
        <v>605.396975</v>
      </c>
      <c r="FX115">
        <v>626.40726900000004</v>
      </c>
      <c r="FY115">
        <v>194.66265899999999</v>
      </c>
      <c r="FZ115">
        <v>312.79728399999999</v>
      </c>
      <c r="GA115">
        <v>1817.280585</v>
      </c>
      <c r="GB115">
        <v>3535.6486159999999</v>
      </c>
      <c r="GC115">
        <v>412.12386500000002</v>
      </c>
      <c r="GD115">
        <v>16523.258877</v>
      </c>
      <c r="GE115">
        <v>614.66107399999999</v>
      </c>
      <c r="GF115">
        <v>2110.0909259999999</v>
      </c>
      <c r="GG115">
        <v>7935.5376749999996</v>
      </c>
      <c r="GH115">
        <v>45969.637472000002</v>
      </c>
      <c r="GI115">
        <v>430421.86744100001</v>
      </c>
      <c r="GJ115">
        <v>132456.08824000001</v>
      </c>
      <c r="GK115">
        <v>78966.010471000001</v>
      </c>
      <c r="GL115">
        <v>214229.32852400001</v>
      </c>
      <c r="GM115">
        <v>97493.895864999999</v>
      </c>
      <c r="GN115">
        <v>76781.366557999994</v>
      </c>
      <c r="GO115">
        <v>18867.464895000001</v>
      </c>
      <c r="GP115">
        <v>48203.216803000003</v>
      </c>
      <c r="GQ115">
        <v>1053.8513600000001</v>
      </c>
      <c r="GR115">
        <v>433.025892</v>
      </c>
      <c r="GS115">
        <v>488.70253300000002</v>
      </c>
      <c r="GT115">
        <v>192.64268000000001</v>
      </c>
      <c r="GU115">
        <v>91.290968000000007</v>
      </c>
      <c r="GV115">
        <v>201.02247800000001</v>
      </c>
      <c r="GW115">
        <v>3.161489</v>
      </c>
      <c r="GX115">
        <v>115.387139</v>
      </c>
      <c r="GY115">
        <v>62.343327000000002</v>
      </c>
      <c r="GZ115">
        <v>13.077937</v>
      </c>
      <c r="HA115">
        <v>81.292919999999995</v>
      </c>
      <c r="HB115">
        <v>20.628820999999999</v>
      </c>
      <c r="HC115">
        <v>584.79924100000005</v>
      </c>
      <c r="HD115">
        <v>4601.4583940000002</v>
      </c>
      <c r="HE115">
        <v>64290.054366999997</v>
      </c>
      <c r="HF115">
        <v>6543.0385509999996</v>
      </c>
      <c r="HG115">
        <v>7607.2512109999998</v>
      </c>
      <c r="HH115">
        <v>80.468863999999996</v>
      </c>
      <c r="HI115">
        <v>228.150025</v>
      </c>
      <c r="HJ115">
        <v>54.653511999999999</v>
      </c>
      <c r="HK115">
        <v>279.15777700000001</v>
      </c>
      <c r="HL115">
        <v>726.79135900000006</v>
      </c>
      <c r="HM115">
        <v>110.40555500000001</v>
      </c>
      <c r="HN115">
        <v>71.197387000000006</v>
      </c>
      <c r="HO115">
        <v>24.899332999999999</v>
      </c>
      <c r="HP115">
        <v>7043.2152939999996</v>
      </c>
      <c r="HQ115">
        <v>793.46412599999996</v>
      </c>
      <c r="HR115">
        <v>229.24737500000001</v>
      </c>
      <c r="HS115">
        <v>89.868346000000003</v>
      </c>
      <c r="HT115">
        <v>2306.0951839999998</v>
      </c>
      <c r="HU115">
        <v>248.169814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749742.83730899997</v>
      </c>
      <c r="OK115">
        <v>0</v>
      </c>
      <c r="OL115">
        <v>4254.6444179999999</v>
      </c>
      <c r="OM115">
        <v>0</v>
      </c>
      <c r="ON115">
        <v>0</v>
      </c>
      <c r="OO115">
        <v>1022.890119</v>
      </c>
      <c r="OP115">
        <v>11137.513112000001</v>
      </c>
      <c r="OQ115">
        <v>2049573.522475</v>
      </c>
    </row>
    <row r="116" spans="1:407" x14ac:dyDescent="0.2">
      <c r="A116" t="s">
        <v>128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218.32435899999999</v>
      </c>
      <c r="EY116">
        <v>248.85410400000001</v>
      </c>
      <c r="EZ116">
        <v>681.03574500000002</v>
      </c>
      <c r="FA116">
        <v>1155.6801290000001</v>
      </c>
      <c r="FB116">
        <v>440.50176599999998</v>
      </c>
      <c r="FC116">
        <v>179.91588100000001</v>
      </c>
      <c r="FD116">
        <v>125.08908700000001</v>
      </c>
      <c r="FE116">
        <v>629.54738499999996</v>
      </c>
      <c r="FF116">
        <v>561.95560699999999</v>
      </c>
      <c r="FG116">
        <v>681.32741499999997</v>
      </c>
      <c r="FH116">
        <v>616.17867899999999</v>
      </c>
      <c r="FI116">
        <v>72.979839999999996</v>
      </c>
      <c r="FJ116">
        <v>1071.2093910000001</v>
      </c>
      <c r="FK116">
        <v>985.58969100000002</v>
      </c>
      <c r="FL116">
        <v>8328.6888920000001</v>
      </c>
      <c r="FM116">
        <v>12251.172584</v>
      </c>
      <c r="FN116">
        <v>1598.8618819999999</v>
      </c>
      <c r="FO116">
        <v>16391.586520000001</v>
      </c>
      <c r="FP116">
        <v>2240.116536</v>
      </c>
      <c r="FQ116">
        <v>1858.1468580000001</v>
      </c>
      <c r="FR116">
        <v>1532.00738</v>
      </c>
      <c r="FS116">
        <v>4198.8406580000001</v>
      </c>
      <c r="FT116">
        <v>1150.2716720000001</v>
      </c>
      <c r="FU116">
        <v>841.51207399999998</v>
      </c>
      <c r="FV116">
        <v>19839.582385999998</v>
      </c>
      <c r="FW116">
        <v>25124.546605</v>
      </c>
      <c r="FX116">
        <v>2245.3156819999999</v>
      </c>
      <c r="FY116">
        <v>2324.741239</v>
      </c>
      <c r="FZ116">
        <v>2005.688193</v>
      </c>
      <c r="GA116">
        <v>21045.156325</v>
      </c>
      <c r="GB116">
        <v>6892.6920680000003</v>
      </c>
      <c r="GC116">
        <v>3067.7981260000001</v>
      </c>
      <c r="GD116">
        <v>22215.662109000001</v>
      </c>
      <c r="GE116">
        <v>7579.8027540000003</v>
      </c>
      <c r="GF116">
        <v>17894.230049999998</v>
      </c>
      <c r="GG116">
        <v>32555.913998</v>
      </c>
      <c r="GH116">
        <v>42399.460381999997</v>
      </c>
      <c r="GI116">
        <v>13227.097614</v>
      </c>
      <c r="GJ116">
        <v>275120.33525300003</v>
      </c>
      <c r="GK116">
        <v>89913.629887000003</v>
      </c>
      <c r="GL116">
        <v>87756.820097000003</v>
      </c>
      <c r="GM116">
        <v>234904.868308</v>
      </c>
      <c r="GN116">
        <v>156716.54599099999</v>
      </c>
      <c r="GO116">
        <v>53036.477314999996</v>
      </c>
      <c r="GP116">
        <v>46931.709627999997</v>
      </c>
      <c r="GQ116">
        <v>3115.4153569999999</v>
      </c>
      <c r="GR116">
        <v>815.30582600000002</v>
      </c>
      <c r="GS116">
        <v>1019.13558</v>
      </c>
      <c r="GT116">
        <v>165.35771399999999</v>
      </c>
      <c r="GU116">
        <v>357.42405200000002</v>
      </c>
      <c r="GV116">
        <v>417.23072300000001</v>
      </c>
      <c r="GW116">
        <v>12.991415999999999</v>
      </c>
      <c r="GX116">
        <v>232.982707</v>
      </c>
      <c r="GY116">
        <v>86.637533000000005</v>
      </c>
      <c r="GZ116">
        <v>147.26360600000001</v>
      </c>
      <c r="HA116">
        <v>194.75802400000001</v>
      </c>
      <c r="HB116">
        <v>154.97605799999999</v>
      </c>
      <c r="HC116">
        <v>715.30792499999995</v>
      </c>
      <c r="HD116">
        <v>3287.6497979999999</v>
      </c>
      <c r="HE116">
        <v>531936.81153099996</v>
      </c>
      <c r="HF116">
        <v>35326.743264999997</v>
      </c>
      <c r="HG116">
        <v>13755.084605</v>
      </c>
      <c r="HH116">
        <v>6525.548162</v>
      </c>
      <c r="HI116">
        <v>1756.6653879999999</v>
      </c>
      <c r="HJ116">
        <v>442.55105300000002</v>
      </c>
      <c r="HK116">
        <v>8014.9185559999996</v>
      </c>
      <c r="HL116">
        <v>5438.7305740000002</v>
      </c>
      <c r="HM116">
        <v>1869.965189</v>
      </c>
      <c r="HN116">
        <v>820.77608699999996</v>
      </c>
      <c r="HO116">
        <v>2500.783535</v>
      </c>
      <c r="HP116">
        <v>60378.543637000002</v>
      </c>
      <c r="HQ116">
        <v>4657.8595500000001</v>
      </c>
      <c r="HR116">
        <v>22920.325891</v>
      </c>
      <c r="HS116">
        <v>2128.4921859999999</v>
      </c>
      <c r="HT116">
        <v>3104.9349579999998</v>
      </c>
      <c r="HU116">
        <v>4011.7611219999999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381554.07852600003</v>
      </c>
      <c r="OK116">
        <v>0</v>
      </c>
      <c r="OL116">
        <v>66050.693528999996</v>
      </c>
      <c r="OM116">
        <v>0</v>
      </c>
      <c r="ON116">
        <v>0</v>
      </c>
      <c r="OO116">
        <v>4777.3788850000001</v>
      </c>
      <c r="OP116">
        <v>244985.56471100001</v>
      </c>
      <c r="OQ116">
        <v>2634538.1154060001</v>
      </c>
    </row>
    <row r="117" spans="1:407" x14ac:dyDescent="0.2">
      <c r="A117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12.317027</v>
      </c>
      <c r="EY117">
        <v>25.792203000000001</v>
      </c>
      <c r="EZ117">
        <v>37.084538999999999</v>
      </c>
      <c r="FA117">
        <v>405.80506500000001</v>
      </c>
      <c r="FB117">
        <v>244.40927199999999</v>
      </c>
      <c r="FC117">
        <v>159.41514000000001</v>
      </c>
      <c r="FD117">
        <v>40.604118999999997</v>
      </c>
      <c r="FE117">
        <v>170.10134099999999</v>
      </c>
      <c r="FF117">
        <v>38.632671000000002</v>
      </c>
      <c r="FG117">
        <v>46.348509999999997</v>
      </c>
      <c r="FH117">
        <v>30.893134</v>
      </c>
      <c r="FI117">
        <v>7.1111399999999998</v>
      </c>
      <c r="FJ117">
        <v>115.71643</v>
      </c>
      <c r="FK117">
        <v>200.70877899999999</v>
      </c>
      <c r="FL117">
        <v>1157.429075</v>
      </c>
      <c r="FM117">
        <v>4533.7500410000002</v>
      </c>
      <c r="FN117">
        <v>550.25229100000001</v>
      </c>
      <c r="FO117">
        <v>1180.603255</v>
      </c>
      <c r="FP117">
        <v>1431.2807499999999</v>
      </c>
      <c r="FQ117">
        <v>1196.202436</v>
      </c>
      <c r="FR117">
        <v>697.77458300000001</v>
      </c>
      <c r="FS117">
        <v>1608.2111890000001</v>
      </c>
      <c r="FT117">
        <v>331.62570599999998</v>
      </c>
      <c r="FU117">
        <v>677.61149399999999</v>
      </c>
      <c r="FV117">
        <v>5321.366282</v>
      </c>
      <c r="FW117">
        <v>2014.8168920000001</v>
      </c>
      <c r="FX117">
        <v>2880.2829630000001</v>
      </c>
      <c r="FY117">
        <v>1638.2803060000001</v>
      </c>
      <c r="FZ117">
        <v>638.69367999999997</v>
      </c>
      <c r="GA117">
        <v>837.26793499999997</v>
      </c>
      <c r="GB117">
        <v>9920.2151840000006</v>
      </c>
      <c r="GC117">
        <v>1139.9408120000001</v>
      </c>
      <c r="GD117">
        <v>4520.8797599999998</v>
      </c>
      <c r="GE117">
        <v>498.16425400000003</v>
      </c>
      <c r="GF117">
        <v>1000.280544</v>
      </c>
      <c r="GG117">
        <v>1663.1501459999999</v>
      </c>
      <c r="GH117">
        <v>2555.4612539999998</v>
      </c>
      <c r="GI117">
        <v>11136.100377999999</v>
      </c>
      <c r="GJ117">
        <v>14995.266921</v>
      </c>
      <c r="GK117">
        <v>901181.55050500005</v>
      </c>
      <c r="GL117">
        <v>69867.530438999995</v>
      </c>
      <c r="GM117">
        <v>121079.88194799999</v>
      </c>
      <c r="GN117">
        <v>42009.001411999998</v>
      </c>
      <c r="GO117">
        <v>17866.677763</v>
      </c>
      <c r="GP117">
        <v>33275.701706</v>
      </c>
      <c r="GQ117">
        <v>11046.164013</v>
      </c>
      <c r="GR117">
        <v>1558.084445</v>
      </c>
      <c r="GS117">
        <v>4106.1585919999998</v>
      </c>
      <c r="GT117">
        <v>394.31033600000001</v>
      </c>
      <c r="GU117">
        <v>878.99655399999995</v>
      </c>
      <c r="GV117">
        <v>1177.317119</v>
      </c>
      <c r="GW117">
        <v>20.318148000000001</v>
      </c>
      <c r="GX117">
        <v>527.27460699999995</v>
      </c>
      <c r="GY117">
        <v>322.59560800000003</v>
      </c>
      <c r="GZ117">
        <v>637.10223900000005</v>
      </c>
      <c r="HA117">
        <v>607.83034799999996</v>
      </c>
      <c r="HB117">
        <v>162.09346099999999</v>
      </c>
      <c r="HC117">
        <v>453.71626700000002</v>
      </c>
      <c r="HD117">
        <v>2773.8176450000001</v>
      </c>
      <c r="HE117">
        <v>31998.905956999999</v>
      </c>
      <c r="HF117">
        <v>38060.367422000003</v>
      </c>
      <c r="HG117">
        <v>5591.3385710000002</v>
      </c>
      <c r="HH117">
        <v>3338.0851769999999</v>
      </c>
      <c r="HI117">
        <v>956.60306600000001</v>
      </c>
      <c r="HJ117">
        <v>899.73946999999998</v>
      </c>
      <c r="HK117">
        <v>6862.9779399999998</v>
      </c>
      <c r="HL117">
        <v>60098.688524999998</v>
      </c>
      <c r="HM117">
        <v>6718.8798109999998</v>
      </c>
      <c r="HN117">
        <v>2294.8208169999998</v>
      </c>
      <c r="HO117">
        <v>3102.021718</v>
      </c>
      <c r="HP117">
        <v>115596.03738199999</v>
      </c>
      <c r="HQ117">
        <v>7702.8147559999998</v>
      </c>
      <c r="HR117">
        <v>29522.637900999998</v>
      </c>
      <c r="HS117">
        <v>16201.021062</v>
      </c>
      <c r="HT117">
        <v>5323.4831960000001</v>
      </c>
      <c r="HU117">
        <v>960.35183199999994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2194187.7428410002</v>
      </c>
      <c r="OK117">
        <v>0</v>
      </c>
      <c r="OL117">
        <v>271930.25893200003</v>
      </c>
      <c r="OM117">
        <v>0</v>
      </c>
      <c r="ON117">
        <v>0</v>
      </c>
      <c r="OO117">
        <v>6579.6742839999997</v>
      </c>
      <c r="OP117">
        <v>391752.954898</v>
      </c>
      <c r="OQ117">
        <v>4485285.3762119999</v>
      </c>
    </row>
    <row r="118" spans="1:407" x14ac:dyDescent="0.2">
      <c r="A118" t="s">
        <v>130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4.5188969999999999</v>
      </c>
      <c r="EY118">
        <v>50.797375000000002</v>
      </c>
      <c r="EZ118">
        <v>117.74406</v>
      </c>
      <c r="FA118">
        <v>197.15829500000001</v>
      </c>
      <c r="FB118">
        <v>46.961666999999998</v>
      </c>
      <c r="FC118">
        <v>88.335009999999997</v>
      </c>
      <c r="FD118">
        <v>27.385517</v>
      </c>
      <c r="FE118">
        <v>400.26600300000001</v>
      </c>
      <c r="FF118">
        <v>130.96562800000001</v>
      </c>
      <c r="FG118">
        <v>416.35142500000001</v>
      </c>
      <c r="FH118">
        <v>138.489047</v>
      </c>
      <c r="FI118">
        <v>16.058547999999998</v>
      </c>
      <c r="FJ118">
        <v>213.75715199999999</v>
      </c>
      <c r="FK118">
        <v>934.61375699999996</v>
      </c>
      <c r="FL118">
        <v>6775.7407030000004</v>
      </c>
      <c r="FM118">
        <v>565.09159599999998</v>
      </c>
      <c r="FN118">
        <v>38.287405999999997</v>
      </c>
      <c r="FO118">
        <v>3454.0927999999999</v>
      </c>
      <c r="FP118">
        <v>64.414345999999995</v>
      </c>
      <c r="FQ118">
        <v>73.738344999999995</v>
      </c>
      <c r="FR118">
        <v>78.466868000000005</v>
      </c>
      <c r="FS118">
        <v>150.514354</v>
      </c>
      <c r="FT118">
        <v>177.28042500000001</v>
      </c>
      <c r="FU118">
        <v>21.872788</v>
      </c>
      <c r="FV118">
        <v>474.23146000000003</v>
      </c>
      <c r="FW118">
        <v>198.66285099999999</v>
      </c>
      <c r="FX118">
        <v>1363.8733319999999</v>
      </c>
      <c r="FY118">
        <v>705.25704099999996</v>
      </c>
      <c r="FZ118">
        <v>114.651824</v>
      </c>
      <c r="GA118">
        <v>1518.466772</v>
      </c>
      <c r="GB118">
        <v>1209.1238949999999</v>
      </c>
      <c r="GC118">
        <v>654.68355599999995</v>
      </c>
      <c r="GD118">
        <v>3286.7997479999999</v>
      </c>
      <c r="GE118">
        <v>187.083563</v>
      </c>
      <c r="GF118">
        <v>1066.5314599999999</v>
      </c>
      <c r="GG118">
        <v>3047.4447989999999</v>
      </c>
      <c r="GH118">
        <v>5278.4003059999995</v>
      </c>
      <c r="GI118">
        <v>2304.8159719999999</v>
      </c>
      <c r="GJ118">
        <v>17870.945102000001</v>
      </c>
      <c r="GK118">
        <v>80638.141787</v>
      </c>
      <c r="GL118">
        <v>209057.74142599999</v>
      </c>
      <c r="GM118">
        <v>79100.837599000006</v>
      </c>
      <c r="GN118">
        <v>85212.295408999998</v>
      </c>
      <c r="GO118">
        <v>30851.242907</v>
      </c>
      <c r="GP118">
        <v>8164.4676730000001</v>
      </c>
      <c r="GQ118">
        <v>20065.838871</v>
      </c>
      <c r="GR118">
        <v>1822.6831749999999</v>
      </c>
      <c r="GS118">
        <v>8288.3424190000005</v>
      </c>
      <c r="GT118">
        <v>291.65275100000002</v>
      </c>
      <c r="GU118">
        <v>1064.062743</v>
      </c>
      <c r="GV118">
        <v>1365.6372779999999</v>
      </c>
      <c r="GW118">
        <v>21.905930000000001</v>
      </c>
      <c r="GX118">
        <v>903.08792400000004</v>
      </c>
      <c r="GY118">
        <v>592.53902600000004</v>
      </c>
      <c r="GZ118">
        <v>1618.509634</v>
      </c>
      <c r="HA118">
        <v>1003.209479</v>
      </c>
      <c r="HB118">
        <v>309.85150900000002</v>
      </c>
      <c r="HC118">
        <v>84.296392999999995</v>
      </c>
      <c r="HD118">
        <v>2773.8871749999998</v>
      </c>
      <c r="HE118">
        <v>195732.92801500001</v>
      </c>
      <c r="HF118">
        <v>19642.731792999999</v>
      </c>
      <c r="HG118">
        <v>4805.3709280000003</v>
      </c>
      <c r="HH118">
        <v>9326.4020660000006</v>
      </c>
      <c r="HI118">
        <v>2518.764244</v>
      </c>
      <c r="HJ118">
        <v>838.58441500000004</v>
      </c>
      <c r="HK118">
        <v>9532.8701189999992</v>
      </c>
      <c r="HL118">
        <v>31480.203214000001</v>
      </c>
      <c r="HM118">
        <v>1249.0859150000001</v>
      </c>
      <c r="HN118">
        <v>304.96778499999999</v>
      </c>
      <c r="HO118">
        <v>1985.689834</v>
      </c>
      <c r="HP118">
        <v>69530.202772000004</v>
      </c>
      <c r="HQ118">
        <v>6332.1120940000001</v>
      </c>
      <c r="HR118">
        <v>2891.7028439999999</v>
      </c>
      <c r="HS118">
        <v>4271.5611650000001</v>
      </c>
      <c r="HT118">
        <v>3800.8632480000001</v>
      </c>
      <c r="HU118">
        <v>1090.697238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840901.31119100004</v>
      </c>
      <c r="OK118">
        <v>0</v>
      </c>
      <c r="OL118">
        <v>117895.551351</v>
      </c>
      <c r="OM118">
        <v>0</v>
      </c>
      <c r="ON118">
        <v>0</v>
      </c>
      <c r="OO118">
        <v>957.29240400000003</v>
      </c>
      <c r="OP118">
        <v>329252.22138900001</v>
      </c>
      <c r="OQ118">
        <v>2241035.2188269999</v>
      </c>
    </row>
    <row r="119" spans="1:407" x14ac:dyDescent="0.2">
      <c r="A119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923.88744399999996</v>
      </c>
      <c r="EY119">
        <v>712.86854800000003</v>
      </c>
      <c r="EZ119">
        <v>1447.52494</v>
      </c>
      <c r="FA119">
        <v>2677.2589320000002</v>
      </c>
      <c r="FB119">
        <v>1858.6206139999999</v>
      </c>
      <c r="FC119">
        <v>205.819131</v>
      </c>
      <c r="FD119">
        <v>266.60621400000002</v>
      </c>
      <c r="FE119">
        <v>2591.0253069999999</v>
      </c>
      <c r="FF119">
        <v>961.92863799999998</v>
      </c>
      <c r="FG119">
        <v>1146.5777270000001</v>
      </c>
      <c r="FH119">
        <v>651.29767600000002</v>
      </c>
      <c r="FI119">
        <v>192.25611799999999</v>
      </c>
      <c r="FJ119">
        <v>2477.6173239999998</v>
      </c>
      <c r="FK119">
        <v>1687.398254</v>
      </c>
      <c r="FL119">
        <v>12777.979975</v>
      </c>
      <c r="FM119">
        <v>37948.353217000003</v>
      </c>
      <c r="FN119">
        <v>21124.015735000001</v>
      </c>
      <c r="FO119">
        <v>29720.365955000001</v>
      </c>
      <c r="FP119">
        <v>469.22337399999998</v>
      </c>
      <c r="FQ119">
        <v>696.58930099999998</v>
      </c>
      <c r="FR119">
        <v>767.90377699999999</v>
      </c>
      <c r="FS119">
        <v>1137.0609340000001</v>
      </c>
      <c r="FT119">
        <v>973.51624600000002</v>
      </c>
      <c r="FU119">
        <v>469.91028699999998</v>
      </c>
      <c r="FV119">
        <v>3811.2371320000002</v>
      </c>
      <c r="FW119">
        <v>4140.9851129999997</v>
      </c>
      <c r="FX119">
        <v>5224.4614069999998</v>
      </c>
      <c r="FY119">
        <v>2677.7971240000002</v>
      </c>
      <c r="FZ119">
        <v>1765.0345339999999</v>
      </c>
      <c r="GA119">
        <v>4476.7210439999999</v>
      </c>
      <c r="GB119">
        <v>6034.9058320000004</v>
      </c>
      <c r="GC119">
        <v>5441.7233539999997</v>
      </c>
      <c r="GD119">
        <v>18913.998266999999</v>
      </c>
      <c r="GE119">
        <v>2430.2897929999999</v>
      </c>
      <c r="GF119">
        <v>22331.448120000001</v>
      </c>
      <c r="GG119">
        <v>31206.89964</v>
      </c>
      <c r="GH119">
        <v>51312.308645999998</v>
      </c>
      <c r="GI119">
        <v>9926.4472170000008</v>
      </c>
      <c r="GJ119">
        <v>61672.724154000003</v>
      </c>
      <c r="GK119">
        <v>23381.325709000001</v>
      </c>
      <c r="GL119">
        <v>41580.199460000003</v>
      </c>
      <c r="GM119">
        <v>444104.86658600002</v>
      </c>
      <c r="GN119">
        <v>55838.686042000001</v>
      </c>
      <c r="GO119">
        <v>48993.486478999999</v>
      </c>
      <c r="GP119">
        <v>11424.840566000001</v>
      </c>
      <c r="GQ119">
        <v>4419.2300679999998</v>
      </c>
      <c r="GR119">
        <v>975.83039399999996</v>
      </c>
      <c r="GS119">
        <v>2650.7561860000001</v>
      </c>
      <c r="GT119">
        <v>251.57974400000001</v>
      </c>
      <c r="GU119">
        <v>547.19475</v>
      </c>
      <c r="GV119">
        <v>580.43796099999997</v>
      </c>
      <c r="GW119">
        <v>18.049769000000001</v>
      </c>
      <c r="GX119">
        <v>442.36864400000002</v>
      </c>
      <c r="GY119">
        <v>125.322462</v>
      </c>
      <c r="GZ119">
        <v>113.794759</v>
      </c>
      <c r="HA119">
        <v>297.21175599999998</v>
      </c>
      <c r="HB119">
        <v>141.637778</v>
      </c>
      <c r="HC119">
        <v>1655.62967</v>
      </c>
      <c r="HD119">
        <v>9786.5391340000006</v>
      </c>
      <c r="HE119">
        <v>94117.135509999993</v>
      </c>
      <c r="HF119">
        <v>11675.973044</v>
      </c>
      <c r="HG119">
        <v>2594.161114</v>
      </c>
      <c r="HH119">
        <v>7830.1595930000003</v>
      </c>
      <c r="HI119">
        <v>5465.3902500000004</v>
      </c>
      <c r="HJ119">
        <v>4872.6551019999997</v>
      </c>
      <c r="HK119">
        <v>15880.633362</v>
      </c>
      <c r="HL119">
        <v>3257.1866890000001</v>
      </c>
      <c r="HM119">
        <v>1465.4399129999999</v>
      </c>
      <c r="HN119">
        <v>639.06624699999998</v>
      </c>
      <c r="HO119">
        <v>2018.547722</v>
      </c>
      <c r="HP119">
        <v>86286.509829999995</v>
      </c>
      <c r="HQ119">
        <v>5878.2458539999998</v>
      </c>
      <c r="HR119">
        <v>36711.406493000002</v>
      </c>
      <c r="HS119">
        <v>4682.9009329999999</v>
      </c>
      <c r="HT119">
        <v>27904.261935999999</v>
      </c>
      <c r="HU119">
        <v>678.67647999999997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1304759.3286029999</v>
      </c>
      <c r="OK119">
        <v>0</v>
      </c>
      <c r="OL119">
        <v>153457.92468200001</v>
      </c>
      <c r="OM119">
        <v>0</v>
      </c>
      <c r="ON119">
        <v>0</v>
      </c>
      <c r="OO119">
        <v>2083.4922820000002</v>
      </c>
      <c r="OP119">
        <v>1293576.7488879999</v>
      </c>
      <c r="OQ119">
        <v>4068417.4194919998</v>
      </c>
    </row>
    <row r="120" spans="1:407" x14ac:dyDescent="0.2">
      <c r="A120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77.698429000000004</v>
      </c>
      <c r="EY120">
        <v>197.739835</v>
      </c>
      <c r="EZ120">
        <v>505.67502400000001</v>
      </c>
      <c r="FA120">
        <v>468.45908900000001</v>
      </c>
      <c r="FB120">
        <v>308.699251</v>
      </c>
      <c r="FC120">
        <v>137.28902400000001</v>
      </c>
      <c r="FD120">
        <v>62.057023999999998</v>
      </c>
      <c r="FE120">
        <v>170.015793</v>
      </c>
      <c r="FF120">
        <v>281.73199899999997</v>
      </c>
      <c r="FG120">
        <v>317.33509299999997</v>
      </c>
      <c r="FH120">
        <v>198.65178399999999</v>
      </c>
      <c r="FI120">
        <v>44.211817000000003</v>
      </c>
      <c r="FJ120">
        <v>1114.4922039999999</v>
      </c>
      <c r="FK120">
        <v>268.78979299999997</v>
      </c>
      <c r="FL120">
        <v>1112.2807339999999</v>
      </c>
      <c r="FM120">
        <v>645.50973299999998</v>
      </c>
      <c r="FN120">
        <v>228.800972</v>
      </c>
      <c r="FO120">
        <v>3675.4057090000001</v>
      </c>
      <c r="FP120">
        <v>311.95954</v>
      </c>
      <c r="FQ120">
        <v>207.383014</v>
      </c>
      <c r="FR120">
        <v>105.531842</v>
      </c>
      <c r="FS120">
        <v>452.12811199999999</v>
      </c>
      <c r="FT120">
        <v>60.365799000000003</v>
      </c>
      <c r="FU120">
        <v>125.405462</v>
      </c>
      <c r="FV120">
        <v>1383.251953</v>
      </c>
      <c r="FW120">
        <v>540.99096599999996</v>
      </c>
      <c r="FX120">
        <v>433.39536099999998</v>
      </c>
      <c r="FY120">
        <v>290.965508</v>
      </c>
      <c r="FZ120">
        <v>156.73438400000001</v>
      </c>
      <c r="GA120">
        <v>1071.49829</v>
      </c>
      <c r="GB120">
        <v>635.63843399999996</v>
      </c>
      <c r="GC120">
        <v>408.28081700000001</v>
      </c>
      <c r="GD120">
        <v>1337.47668</v>
      </c>
      <c r="GE120">
        <v>267.33103</v>
      </c>
      <c r="GF120">
        <v>911.67837199999997</v>
      </c>
      <c r="GG120">
        <v>5090.7564560000001</v>
      </c>
      <c r="GH120">
        <v>1838.34467</v>
      </c>
      <c r="GI120">
        <v>681.98937799999999</v>
      </c>
      <c r="GJ120">
        <v>3939.3511600000002</v>
      </c>
      <c r="GK120">
        <v>2909.3690379999998</v>
      </c>
      <c r="GL120">
        <v>995.22124299999996</v>
      </c>
      <c r="GM120">
        <v>41190.943424999998</v>
      </c>
      <c r="GN120">
        <v>845564.30662399996</v>
      </c>
      <c r="GO120">
        <v>24531.378674</v>
      </c>
      <c r="GP120">
        <v>12993.307991</v>
      </c>
      <c r="GQ120">
        <v>451.88584700000001</v>
      </c>
      <c r="GR120">
        <v>91.976640000000003</v>
      </c>
      <c r="GS120">
        <v>486.25324699999999</v>
      </c>
      <c r="GT120">
        <v>24.021032000000002</v>
      </c>
      <c r="GU120">
        <v>47.665422</v>
      </c>
      <c r="GV120">
        <v>76.078830999999994</v>
      </c>
      <c r="GW120">
        <v>1.031909</v>
      </c>
      <c r="GX120">
        <v>27.512339999999998</v>
      </c>
      <c r="GY120">
        <v>15.839604</v>
      </c>
      <c r="GZ120">
        <v>17.542104999999999</v>
      </c>
      <c r="HA120">
        <v>44.214916000000002</v>
      </c>
      <c r="HB120">
        <v>8.4597300000000004</v>
      </c>
      <c r="HC120">
        <v>131.57983300000001</v>
      </c>
      <c r="HD120">
        <v>7594.973919</v>
      </c>
      <c r="HE120">
        <v>11884.084481</v>
      </c>
      <c r="HF120">
        <v>80813.805370000002</v>
      </c>
      <c r="HG120">
        <v>986.17813599999999</v>
      </c>
      <c r="HH120">
        <v>77181.232099000001</v>
      </c>
      <c r="HI120">
        <v>315.61213400000003</v>
      </c>
      <c r="HJ120">
        <v>579.64629600000001</v>
      </c>
      <c r="HK120">
        <v>9525.4425260000007</v>
      </c>
      <c r="HL120">
        <v>3794.2380370000001</v>
      </c>
      <c r="HM120">
        <v>1463.5134499999999</v>
      </c>
      <c r="HN120">
        <v>628.21878600000002</v>
      </c>
      <c r="HO120">
        <v>1197.895591</v>
      </c>
      <c r="HP120">
        <v>68577.814562</v>
      </c>
      <c r="HQ120">
        <v>7601.1946340000004</v>
      </c>
      <c r="HR120">
        <v>11768.33354</v>
      </c>
      <c r="HS120">
        <v>861.03020700000002</v>
      </c>
      <c r="HT120">
        <v>8110.6740330000002</v>
      </c>
      <c r="HU120">
        <v>214.49237199999999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1436682.3219039999</v>
      </c>
      <c r="OK120">
        <v>0</v>
      </c>
      <c r="OL120">
        <v>622506.36569899996</v>
      </c>
      <c r="OM120">
        <v>0</v>
      </c>
      <c r="ON120">
        <v>0</v>
      </c>
      <c r="OO120">
        <v>23078.658307000002</v>
      </c>
      <c r="OP120">
        <v>774245.13222799997</v>
      </c>
      <c r="OQ120">
        <v>4109284.7472999999</v>
      </c>
    </row>
    <row r="121" spans="1:407" x14ac:dyDescent="0.2">
      <c r="A121" t="s">
        <v>133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28.092718999999999</v>
      </c>
      <c r="EY121">
        <v>21.442554000000001</v>
      </c>
      <c r="EZ121">
        <v>49.761873999999999</v>
      </c>
      <c r="FA121">
        <v>682.63887899999997</v>
      </c>
      <c r="FB121">
        <v>16.168416000000001</v>
      </c>
      <c r="FC121">
        <v>26.911771000000002</v>
      </c>
      <c r="FD121">
        <v>22.292161</v>
      </c>
      <c r="FE121">
        <v>276.81783799999999</v>
      </c>
      <c r="FF121">
        <v>263.67526299999997</v>
      </c>
      <c r="FG121">
        <v>35.119441999999999</v>
      </c>
      <c r="FH121">
        <v>85.330579999999998</v>
      </c>
      <c r="FI121">
        <v>7.9541130000000004</v>
      </c>
      <c r="FJ121">
        <v>181.04394400000001</v>
      </c>
      <c r="FK121">
        <v>2737.258311</v>
      </c>
      <c r="FL121">
        <v>474.81896799999998</v>
      </c>
      <c r="FM121">
        <v>1411.076517</v>
      </c>
      <c r="FN121">
        <v>1556.076276</v>
      </c>
      <c r="FO121">
        <v>822.58835899999997</v>
      </c>
      <c r="FP121">
        <v>148.98078899999999</v>
      </c>
      <c r="FQ121">
        <v>125.950678</v>
      </c>
      <c r="FR121">
        <v>41.983758999999999</v>
      </c>
      <c r="FS121">
        <v>249.673967</v>
      </c>
      <c r="FT121">
        <v>11.063853999999999</v>
      </c>
      <c r="FU121">
        <v>76.823363999999998</v>
      </c>
      <c r="FV121">
        <v>514.25417400000003</v>
      </c>
      <c r="FW121">
        <v>214.77155200000001</v>
      </c>
      <c r="FX121">
        <v>259.56176499999998</v>
      </c>
      <c r="FY121">
        <v>131.59048999999999</v>
      </c>
      <c r="FZ121">
        <v>47.656440000000003</v>
      </c>
      <c r="GA121">
        <v>256.95838800000001</v>
      </c>
      <c r="GB121">
        <v>363.02835800000003</v>
      </c>
      <c r="GC121">
        <v>158.85067000000001</v>
      </c>
      <c r="GD121">
        <v>1026.612613</v>
      </c>
      <c r="GE121">
        <v>86.848566000000005</v>
      </c>
      <c r="GF121">
        <v>601.89537099999995</v>
      </c>
      <c r="GG121">
        <v>743.98186799999996</v>
      </c>
      <c r="GH121">
        <v>1407.966795</v>
      </c>
      <c r="GI121">
        <v>463.33134999999999</v>
      </c>
      <c r="GJ121">
        <v>1871.1506730000001</v>
      </c>
      <c r="GK121">
        <v>1738.205995</v>
      </c>
      <c r="GL121">
        <v>2786.9561349999999</v>
      </c>
      <c r="GM121">
        <v>11171.782485</v>
      </c>
      <c r="GN121">
        <v>6528.9002049999999</v>
      </c>
      <c r="GO121">
        <v>145346.737387</v>
      </c>
      <c r="GP121">
        <v>3346.9863190000001</v>
      </c>
      <c r="GQ121">
        <v>186.64960199999999</v>
      </c>
      <c r="GR121">
        <v>17.106708999999999</v>
      </c>
      <c r="GS121">
        <v>37.046957999999997</v>
      </c>
      <c r="GT121">
        <v>14.372799000000001</v>
      </c>
      <c r="GU121">
        <v>5.5009499999999996</v>
      </c>
      <c r="GV121">
        <v>93.469768999999999</v>
      </c>
      <c r="GW121">
        <v>5.0711269999999997</v>
      </c>
      <c r="GX121">
        <v>25.893761999999999</v>
      </c>
      <c r="GY121">
        <v>5.1691349999999998</v>
      </c>
      <c r="GZ121">
        <v>2.3215469999999998</v>
      </c>
      <c r="HA121">
        <v>15.738803000000001</v>
      </c>
      <c r="HB121">
        <v>1.0161960000000001</v>
      </c>
      <c r="HC121">
        <v>38.679093999999999</v>
      </c>
      <c r="HD121">
        <v>464.94284599999997</v>
      </c>
      <c r="HE121">
        <v>3676.538689</v>
      </c>
      <c r="HF121">
        <v>7842.8048419999996</v>
      </c>
      <c r="HG121">
        <v>748.85866599999997</v>
      </c>
      <c r="HH121">
        <v>25289.312746</v>
      </c>
      <c r="HI121">
        <v>13438.248439999999</v>
      </c>
      <c r="HJ121">
        <v>20547.346644000001</v>
      </c>
      <c r="HK121">
        <v>907.45640400000002</v>
      </c>
      <c r="HL121">
        <v>3452.1725329999999</v>
      </c>
      <c r="HM121">
        <v>291.53813400000001</v>
      </c>
      <c r="HN121">
        <v>518.37300000000005</v>
      </c>
      <c r="HO121">
        <v>209.047326</v>
      </c>
      <c r="HP121">
        <v>11034.056774000001</v>
      </c>
      <c r="HQ121">
        <v>1212.2299290000001</v>
      </c>
      <c r="HR121">
        <v>61998.266862999997</v>
      </c>
      <c r="HS121">
        <v>639.83612500000004</v>
      </c>
      <c r="HT121">
        <v>1081.2471840000001</v>
      </c>
      <c r="HU121">
        <v>24.972649000000001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505830.73019799998</v>
      </c>
      <c r="OK121">
        <v>0</v>
      </c>
      <c r="OL121">
        <v>117889.41005999999</v>
      </c>
      <c r="OM121">
        <v>0</v>
      </c>
      <c r="ON121">
        <v>0</v>
      </c>
      <c r="OO121">
        <v>3806.6887550000001</v>
      </c>
      <c r="OP121">
        <v>325170.02896600001</v>
      </c>
      <c r="OQ121">
        <v>1294943.7162220001</v>
      </c>
    </row>
    <row r="122" spans="1:407" x14ac:dyDescent="0.2">
      <c r="A122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168.79411400000001</v>
      </c>
      <c r="EY122">
        <v>752.154675</v>
      </c>
      <c r="EZ122">
        <v>1020.753649</v>
      </c>
      <c r="FA122">
        <v>311.28341399999999</v>
      </c>
      <c r="FB122">
        <v>57.526806000000001</v>
      </c>
      <c r="FC122">
        <v>73.164866000000004</v>
      </c>
      <c r="FD122">
        <v>27.939471000000001</v>
      </c>
      <c r="FE122">
        <v>110.35427900000001</v>
      </c>
      <c r="FF122">
        <v>63.983289999999997</v>
      </c>
      <c r="FG122">
        <v>128.28428099999999</v>
      </c>
      <c r="FH122">
        <v>230.931421</v>
      </c>
      <c r="FI122">
        <v>18.349232000000001</v>
      </c>
      <c r="FJ122">
        <v>665.99782300000004</v>
      </c>
      <c r="FK122">
        <v>1105.5403670000001</v>
      </c>
      <c r="FL122">
        <v>4319.6872899999998</v>
      </c>
      <c r="FM122">
        <v>3779.5218829999999</v>
      </c>
      <c r="FN122">
        <v>361.692857</v>
      </c>
      <c r="FO122">
        <v>4403.1211039999998</v>
      </c>
      <c r="FP122">
        <v>1648.57943</v>
      </c>
      <c r="FQ122">
        <v>1263.667551</v>
      </c>
      <c r="FR122">
        <v>413.22881899999999</v>
      </c>
      <c r="FS122">
        <v>1405.2082270000001</v>
      </c>
      <c r="FT122">
        <v>629.81562499999995</v>
      </c>
      <c r="FU122">
        <v>283.311532</v>
      </c>
      <c r="FV122">
        <v>5430.4821920000004</v>
      </c>
      <c r="FW122">
        <v>1895.328426</v>
      </c>
      <c r="FX122">
        <v>3917.843758</v>
      </c>
      <c r="FY122">
        <v>8951.2782370000004</v>
      </c>
      <c r="FZ122">
        <v>2997.8749790000002</v>
      </c>
      <c r="GA122">
        <v>4094.6209269999999</v>
      </c>
      <c r="GB122">
        <v>3385.907968</v>
      </c>
      <c r="GC122">
        <v>312.050028</v>
      </c>
      <c r="GD122">
        <v>5648.2974539999996</v>
      </c>
      <c r="GE122">
        <v>1993.1566869999999</v>
      </c>
      <c r="GF122">
        <v>5627.7564380000003</v>
      </c>
      <c r="GG122">
        <v>5602.0069469999999</v>
      </c>
      <c r="GH122">
        <v>12595.780917</v>
      </c>
      <c r="GI122">
        <v>5192.3894979999995</v>
      </c>
      <c r="GJ122">
        <v>11341.360843</v>
      </c>
      <c r="GK122">
        <v>15828.996491</v>
      </c>
      <c r="GL122">
        <v>8778.3842079999995</v>
      </c>
      <c r="GM122">
        <v>20903.568213999999</v>
      </c>
      <c r="GN122">
        <v>30549.212155000001</v>
      </c>
      <c r="GO122">
        <v>15901.229657</v>
      </c>
      <c r="GP122">
        <v>88389.549201000002</v>
      </c>
      <c r="GQ122">
        <v>1504.864157</v>
      </c>
      <c r="GR122">
        <v>189.71575200000001</v>
      </c>
      <c r="GS122">
        <v>555.19389899999999</v>
      </c>
      <c r="GT122">
        <v>46.303486999999997</v>
      </c>
      <c r="GU122">
        <v>47.961424999999998</v>
      </c>
      <c r="GV122">
        <v>103.30570400000001</v>
      </c>
      <c r="GW122">
        <v>2.7501579999999999</v>
      </c>
      <c r="GX122">
        <v>81.580134000000001</v>
      </c>
      <c r="GY122">
        <v>50.471423999999999</v>
      </c>
      <c r="GZ122">
        <v>129.56512900000001</v>
      </c>
      <c r="HA122">
        <v>77.864825999999994</v>
      </c>
      <c r="HB122">
        <v>20.943612999999999</v>
      </c>
      <c r="HC122">
        <v>328.468411</v>
      </c>
      <c r="HD122">
        <v>4195.5246900000002</v>
      </c>
      <c r="HE122">
        <v>63039.801617999998</v>
      </c>
      <c r="HF122">
        <v>40839.968255</v>
      </c>
      <c r="HG122">
        <v>32218.851933999998</v>
      </c>
      <c r="HH122">
        <v>5968.4370769999996</v>
      </c>
      <c r="HI122">
        <v>1805.2593449999999</v>
      </c>
      <c r="HJ122">
        <v>1166.0765140000001</v>
      </c>
      <c r="HK122">
        <v>8832.0338059999995</v>
      </c>
      <c r="HL122">
        <v>17168.227278999999</v>
      </c>
      <c r="HM122">
        <v>6768.2875430000004</v>
      </c>
      <c r="HN122">
        <v>4135.0875310000001</v>
      </c>
      <c r="HO122">
        <v>6808.2512889999998</v>
      </c>
      <c r="HP122">
        <v>56098.306567</v>
      </c>
      <c r="HQ122">
        <v>15760.420958999999</v>
      </c>
      <c r="HR122">
        <v>25928.726906</v>
      </c>
      <c r="HS122">
        <v>34002.689902999999</v>
      </c>
      <c r="HT122">
        <v>64243.266231000001</v>
      </c>
      <c r="HU122">
        <v>4575.9229329999998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567942.44612800004</v>
      </c>
      <c r="OK122">
        <v>0</v>
      </c>
      <c r="OL122">
        <v>297336.447812</v>
      </c>
      <c r="OM122">
        <v>0</v>
      </c>
      <c r="ON122">
        <v>0</v>
      </c>
      <c r="OO122">
        <v>14269.190207</v>
      </c>
      <c r="OP122">
        <v>257946.91761500001</v>
      </c>
      <c r="OQ122">
        <v>1816769.0974910001</v>
      </c>
    </row>
    <row r="123" spans="1:407" x14ac:dyDescent="0.2">
      <c r="A123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1855.4007999999999</v>
      </c>
      <c r="EY123">
        <v>2156.8781370000002</v>
      </c>
      <c r="EZ123">
        <v>1331.2397539999999</v>
      </c>
      <c r="FA123">
        <v>2644.3820470000001</v>
      </c>
      <c r="FB123">
        <v>790.95819700000004</v>
      </c>
      <c r="FC123">
        <v>1003.6786980000001</v>
      </c>
      <c r="FD123">
        <v>1191.3018219999999</v>
      </c>
      <c r="FE123">
        <v>3115.2693410000002</v>
      </c>
      <c r="FF123">
        <v>857.32385399999998</v>
      </c>
      <c r="FG123">
        <v>1413.928138</v>
      </c>
      <c r="FH123">
        <v>1215.087896</v>
      </c>
      <c r="FI123">
        <v>155.687476</v>
      </c>
      <c r="FJ123">
        <v>1007.994188</v>
      </c>
      <c r="FK123">
        <v>900.98581300000001</v>
      </c>
      <c r="FL123">
        <v>3851.497938</v>
      </c>
      <c r="FM123">
        <v>3151.8969120000002</v>
      </c>
      <c r="FN123">
        <v>1446.9538050000001</v>
      </c>
      <c r="FO123">
        <v>10633.329566</v>
      </c>
      <c r="FP123">
        <v>1663.512671</v>
      </c>
      <c r="FQ123">
        <v>1326.131752</v>
      </c>
      <c r="FR123">
        <v>1300.853032</v>
      </c>
      <c r="FS123">
        <v>2678.0945710000001</v>
      </c>
      <c r="FT123">
        <v>1726.7</v>
      </c>
      <c r="FU123">
        <v>834.193625</v>
      </c>
      <c r="FV123">
        <v>7091.5546720000002</v>
      </c>
      <c r="FW123">
        <v>3810.4434930000002</v>
      </c>
      <c r="FX123">
        <v>10368.178126000001</v>
      </c>
      <c r="FY123">
        <v>2273.1847830000002</v>
      </c>
      <c r="FZ123">
        <v>1111.1773129999999</v>
      </c>
      <c r="GA123">
        <v>4619.0214249999999</v>
      </c>
      <c r="GB123">
        <v>17184.334167000001</v>
      </c>
      <c r="GC123">
        <v>13089.916544</v>
      </c>
      <c r="GD123">
        <v>42502.805346000001</v>
      </c>
      <c r="GE123">
        <v>2897.0723320000002</v>
      </c>
      <c r="GF123">
        <v>11803.245145999999</v>
      </c>
      <c r="GG123">
        <v>21061.393042</v>
      </c>
      <c r="GH123">
        <v>42821.473503000001</v>
      </c>
      <c r="GI123">
        <v>28641.724458000001</v>
      </c>
      <c r="GJ123">
        <v>10688.726993</v>
      </c>
      <c r="GK123">
        <v>11975.476124000001</v>
      </c>
      <c r="GL123">
        <v>4548.0119679999998</v>
      </c>
      <c r="GM123">
        <v>8548.9690470000005</v>
      </c>
      <c r="GN123">
        <v>8080.536916</v>
      </c>
      <c r="GO123">
        <v>2713.6946160000002</v>
      </c>
      <c r="GP123">
        <v>2884.3572220000001</v>
      </c>
      <c r="GQ123">
        <v>10827.014574999999</v>
      </c>
      <c r="GR123">
        <v>2659.438349</v>
      </c>
      <c r="GS123">
        <v>14366.490462</v>
      </c>
      <c r="GT123">
        <v>3049.9009980000001</v>
      </c>
      <c r="GU123">
        <v>904.29181500000004</v>
      </c>
      <c r="GV123">
        <v>2128.6453839999999</v>
      </c>
      <c r="GW123">
        <v>136.82652200000001</v>
      </c>
      <c r="GX123">
        <v>414.76980500000002</v>
      </c>
      <c r="GY123">
        <v>1605.764453</v>
      </c>
      <c r="GZ123">
        <v>857.10551999999996</v>
      </c>
      <c r="HA123">
        <v>906.027423</v>
      </c>
      <c r="HB123">
        <v>235.37819300000001</v>
      </c>
      <c r="HC123">
        <v>1642.2707479999999</v>
      </c>
      <c r="HD123">
        <v>14191.216414</v>
      </c>
      <c r="HE123">
        <v>5729.6466659999996</v>
      </c>
      <c r="HF123">
        <v>35038.719614000001</v>
      </c>
      <c r="HG123">
        <v>12149.756232</v>
      </c>
      <c r="HH123">
        <v>12136.621413000001</v>
      </c>
      <c r="HI123">
        <v>867.92985099999999</v>
      </c>
      <c r="HJ123">
        <v>975.08902999999998</v>
      </c>
      <c r="HK123">
        <v>7209.0675069999998</v>
      </c>
      <c r="HL123">
        <v>8910.4265990000004</v>
      </c>
      <c r="HM123">
        <v>4964.038149</v>
      </c>
      <c r="HN123">
        <v>1449.6192550000001</v>
      </c>
      <c r="HO123">
        <v>13063.993919</v>
      </c>
      <c r="HP123">
        <v>13738.812576</v>
      </c>
      <c r="HQ123">
        <v>11776.386832</v>
      </c>
      <c r="HR123">
        <v>10368.729834</v>
      </c>
      <c r="HS123">
        <v>13371.6196</v>
      </c>
      <c r="HT123">
        <v>14016.845182999999</v>
      </c>
      <c r="HU123">
        <v>14.029883999999999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17563.597723999999</v>
      </c>
      <c r="OK123">
        <v>0</v>
      </c>
      <c r="OL123">
        <v>184809.44398700001</v>
      </c>
      <c r="OM123">
        <v>0</v>
      </c>
      <c r="ON123">
        <v>0</v>
      </c>
      <c r="OO123">
        <v>0</v>
      </c>
      <c r="OP123">
        <v>0</v>
      </c>
      <c r="OQ123">
        <v>729048.09178300004</v>
      </c>
    </row>
    <row r="124" spans="1:407" x14ac:dyDescent="0.2">
      <c r="A124" t="s">
        <v>136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182.98380800000001</v>
      </c>
      <c r="EY124">
        <v>269.613878</v>
      </c>
      <c r="EZ124">
        <v>280.195673</v>
      </c>
      <c r="FA124">
        <v>349.93123500000002</v>
      </c>
      <c r="FB124">
        <v>140.83305300000001</v>
      </c>
      <c r="FC124">
        <v>119.735552</v>
      </c>
      <c r="FD124">
        <v>102.975917</v>
      </c>
      <c r="FE124">
        <v>536.96975699999996</v>
      </c>
      <c r="FF124">
        <v>184.57171700000001</v>
      </c>
      <c r="FG124">
        <v>313.68460599999997</v>
      </c>
      <c r="FH124">
        <v>263.57083899999998</v>
      </c>
      <c r="FI124">
        <v>12.457006</v>
      </c>
      <c r="FJ124">
        <v>161.35319000000001</v>
      </c>
      <c r="FK124">
        <v>167.518866</v>
      </c>
      <c r="FL124">
        <v>607.52330400000005</v>
      </c>
      <c r="FM124">
        <v>476.40887900000001</v>
      </c>
      <c r="FN124">
        <v>277.60570000000001</v>
      </c>
      <c r="FO124">
        <v>1831.2525949999999</v>
      </c>
      <c r="FP124">
        <v>539.17146700000001</v>
      </c>
      <c r="FQ124">
        <v>509.756688</v>
      </c>
      <c r="FR124">
        <v>352.486467</v>
      </c>
      <c r="FS124">
        <v>751.17243599999995</v>
      </c>
      <c r="FT124">
        <v>118.42937499999999</v>
      </c>
      <c r="FU124">
        <v>140.41225700000001</v>
      </c>
      <c r="FV124">
        <v>1846.16922</v>
      </c>
      <c r="FW124">
        <v>1297.0195679999999</v>
      </c>
      <c r="FX124">
        <v>1350.373257</v>
      </c>
      <c r="FY124">
        <v>311.15183100000002</v>
      </c>
      <c r="FZ124">
        <v>129.555058</v>
      </c>
      <c r="GA124">
        <v>1145.3806030000001</v>
      </c>
      <c r="GB124">
        <v>4087.057726</v>
      </c>
      <c r="GC124">
        <v>2957.3475720000001</v>
      </c>
      <c r="GD124">
        <v>8409.6577309999993</v>
      </c>
      <c r="GE124">
        <v>550.15550299999995</v>
      </c>
      <c r="GF124">
        <v>2418.1825819999999</v>
      </c>
      <c r="GG124">
        <v>3253.0274899999999</v>
      </c>
      <c r="GH124">
        <v>7311.1149320000004</v>
      </c>
      <c r="GI124">
        <v>4523.997832</v>
      </c>
      <c r="GJ124">
        <v>2127.2625750000002</v>
      </c>
      <c r="GK124">
        <v>3270.8341169999999</v>
      </c>
      <c r="GL124">
        <v>935.31780400000002</v>
      </c>
      <c r="GM124">
        <v>1730.30492</v>
      </c>
      <c r="GN124">
        <v>1847.214498</v>
      </c>
      <c r="GO124">
        <v>758.27003999999999</v>
      </c>
      <c r="GP124">
        <v>422.74492099999998</v>
      </c>
      <c r="GQ124">
        <v>1908.7895470000001</v>
      </c>
      <c r="GR124">
        <v>2393.6181769999998</v>
      </c>
      <c r="GS124">
        <v>2941.7488969999999</v>
      </c>
      <c r="GT124">
        <v>873.31333199999995</v>
      </c>
      <c r="GU124">
        <v>365.78990499999998</v>
      </c>
      <c r="GV124">
        <v>504.01843500000001</v>
      </c>
      <c r="GW124">
        <v>3.2972939999999999</v>
      </c>
      <c r="GX124">
        <v>164.79031499999999</v>
      </c>
      <c r="GY124">
        <v>665.43330300000002</v>
      </c>
      <c r="GZ124">
        <v>127.398493</v>
      </c>
      <c r="HA124">
        <v>176.615982</v>
      </c>
      <c r="HB124">
        <v>76.508336</v>
      </c>
      <c r="HC124">
        <v>332.57021300000002</v>
      </c>
      <c r="HD124">
        <v>3941.704072</v>
      </c>
      <c r="HE124">
        <v>1552.926911</v>
      </c>
      <c r="HF124">
        <v>10692.775893</v>
      </c>
      <c r="HG124">
        <v>4139.1167020000003</v>
      </c>
      <c r="HH124">
        <v>3279.8963370000001</v>
      </c>
      <c r="HI124">
        <v>289.28323399999999</v>
      </c>
      <c r="HJ124">
        <v>382.86704900000001</v>
      </c>
      <c r="HK124">
        <v>2171.5563790000001</v>
      </c>
      <c r="HL124">
        <v>2250.2082700000001</v>
      </c>
      <c r="HM124">
        <v>1876.1096439999999</v>
      </c>
      <c r="HN124">
        <v>470.34417500000001</v>
      </c>
      <c r="HO124">
        <v>4188.5472710000004</v>
      </c>
      <c r="HP124">
        <v>3213.8048309999999</v>
      </c>
      <c r="HQ124">
        <v>4841.3164809999998</v>
      </c>
      <c r="HR124">
        <v>3197.617256</v>
      </c>
      <c r="HS124">
        <v>4962.4144020000003</v>
      </c>
      <c r="HT124">
        <v>5147.4936939999998</v>
      </c>
      <c r="HU124">
        <v>7.1663370000000004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8214.0115420000002</v>
      </c>
      <c r="OK124">
        <v>0</v>
      </c>
      <c r="OL124">
        <v>55116.996888000001</v>
      </c>
      <c r="OM124">
        <v>0</v>
      </c>
      <c r="ON124">
        <v>0</v>
      </c>
      <c r="OO124">
        <v>0</v>
      </c>
      <c r="OP124">
        <v>0</v>
      </c>
      <c r="OQ124">
        <v>189842.803644</v>
      </c>
    </row>
    <row r="125" spans="1:407" x14ac:dyDescent="0.2">
      <c r="A125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3239.429744</v>
      </c>
      <c r="EY125">
        <v>3571.1133089999998</v>
      </c>
      <c r="EZ125">
        <v>1424.961616</v>
      </c>
      <c r="FA125">
        <v>2639.7134460000002</v>
      </c>
      <c r="FB125">
        <v>843.30703500000004</v>
      </c>
      <c r="FC125">
        <v>1684.975195</v>
      </c>
      <c r="FD125">
        <v>1538.110498</v>
      </c>
      <c r="FE125">
        <v>5073.8699409999999</v>
      </c>
      <c r="FF125">
        <v>580.51784499999997</v>
      </c>
      <c r="FG125">
        <v>1062.6048579999999</v>
      </c>
      <c r="FH125">
        <v>989.40762400000006</v>
      </c>
      <c r="FI125">
        <v>139.47426300000001</v>
      </c>
      <c r="FJ125">
        <v>1140.5058730000001</v>
      </c>
      <c r="FK125">
        <v>736.25742200000002</v>
      </c>
      <c r="FL125">
        <v>5171.2176069999996</v>
      </c>
      <c r="FM125">
        <v>2525.551676</v>
      </c>
      <c r="FN125">
        <v>1277.9461630000001</v>
      </c>
      <c r="FO125">
        <v>12915.922879</v>
      </c>
      <c r="FP125">
        <v>1551.8915239999999</v>
      </c>
      <c r="FQ125">
        <v>1009.043232</v>
      </c>
      <c r="FR125">
        <v>1430.1747700000001</v>
      </c>
      <c r="FS125">
        <v>2300.1117319999998</v>
      </c>
      <c r="FT125">
        <v>2303.6177590000002</v>
      </c>
      <c r="FU125">
        <v>748.04273000000001</v>
      </c>
      <c r="FV125">
        <v>6552.7480189999997</v>
      </c>
      <c r="FW125">
        <v>3059.990491</v>
      </c>
      <c r="FX125">
        <v>13453.564182</v>
      </c>
      <c r="FY125">
        <v>2501.3087860000001</v>
      </c>
      <c r="FZ125">
        <v>1212.7315490000001</v>
      </c>
      <c r="GA125">
        <v>4233.8766869999999</v>
      </c>
      <c r="GB125">
        <v>14901.346255</v>
      </c>
      <c r="GC125">
        <v>13014.616769</v>
      </c>
      <c r="GD125">
        <v>46256.844234999997</v>
      </c>
      <c r="GE125">
        <v>2891.6952259999998</v>
      </c>
      <c r="GF125">
        <v>10916.766693</v>
      </c>
      <c r="GG125">
        <v>22456.385369</v>
      </c>
      <c r="GH125">
        <v>47261.869352000002</v>
      </c>
      <c r="GI125">
        <v>30676.528539999999</v>
      </c>
      <c r="GJ125">
        <v>11812.043600999999</v>
      </c>
      <c r="GK125">
        <v>12706.93093</v>
      </c>
      <c r="GL125">
        <v>4951.0274909999998</v>
      </c>
      <c r="GM125">
        <v>9573.2608639999999</v>
      </c>
      <c r="GN125">
        <v>8197.3733260000008</v>
      </c>
      <c r="GO125">
        <v>3113.6369209999998</v>
      </c>
      <c r="GP125">
        <v>2670.2688910000002</v>
      </c>
      <c r="GQ125">
        <v>9910.1278920000004</v>
      </c>
      <c r="GR125">
        <v>2988.0498050000001</v>
      </c>
      <c r="GS125">
        <v>22391.949975</v>
      </c>
      <c r="GT125">
        <v>2524.122132</v>
      </c>
      <c r="GU125">
        <v>1096.606933</v>
      </c>
      <c r="GV125">
        <v>2080.3304750000002</v>
      </c>
      <c r="GW125">
        <v>14.472756</v>
      </c>
      <c r="GX125">
        <v>363.84949399999999</v>
      </c>
      <c r="GY125">
        <v>2210.4992459999999</v>
      </c>
      <c r="GZ125">
        <v>1198.8302389999999</v>
      </c>
      <c r="HA125">
        <v>936.46876599999996</v>
      </c>
      <c r="HB125">
        <v>236.72999300000001</v>
      </c>
      <c r="HC125">
        <v>1470.2622759999999</v>
      </c>
      <c r="HD125">
        <v>12588.457619999999</v>
      </c>
      <c r="HE125">
        <v>6509.5291230000003</v>
      </c>
      <c r="HF125">
        <v>36399.101051999998</v>
      </c>
      <c r="HG125">
        <v>11968.942906</v>
      </c>
      <c r="HH125">
        <v>10987.342864</v>
      </c>
      <c r="HI125">
        <v>837.03665999999998</v>
      </c>
      <c r="HJ125">
        <v>986.61827200000005</v>
      </c>
      <c r="HK125">
        <v>7440.6826469999996</v>
      </c>
      <c r="HL125">
        <v>8215.4997669999993</v>
      </c>
      <c r="HM125">
        <v>5821.9204959999997</v>
      </c>
      <c r="HN125">
        <v>1627.7444860000001</v>
      </c>
      <c r="HO125">
        <v>12776.926401999999</v>
      </c>
      <c r="HP125">
        <v>13824.272430999999</v>
      </c>
      <c r="HQ125">
        <v>11212.314585</v>
      </c>
      <c r="HR125">
        <v>9165.1906409999992</v>
      </c>
      <c r="HS125">
        <v>12840.561597</v>
      </c>
      <c r="HT125">
        <v>12921.106427000001</v>
      </c>
      <c r="HU125">
        <v>16.259156999999998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8685.6174510000001</v>
      </c>
      <c r="OK125">
        <v>0</v>
      </c>
      <c r="OL125">
        <v>170255.89316199999</v>
      </c>
      <c r="OM125">
        <v>0</v>
      </c>
      <c r="ON125">
        <v>0</v>
      </c>
      <c r="OO125">
        <v>0</v>
      </c>
      <c r="OP125">
        <v>0</v>
      </c>
      <c r="OQ125">
        <v>730815.90064799995</v>
      </c>
    </row>
    <row r="126" spans="1:407" x14ac:dyDescent="0.2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116.969478</v>
      </c>
      <c r="EY126">
        <v>317.77786099999997</v>
      </c>
      <c r="EZ126">
        <v>540.00333899999998</v>
      </c>
      <c r="FA126">
        <v>1395.8458539999999</v>
      </c>
      <c r="FB126">
        <v>234.745518</v>
      </c>
      <c r="FC126">
        <v>118.490191</v>
      </c>
      <c r="FD126">
        <v>341.10359799999998</v>
      </c>
      <c r="FE126">
        <v>417.72616699999998</v>
      </c>
      <c r="FF126">
        <v>618.39086999999995</v>
      </c>
      <c r="FG126">
        <v>1079.203309</v>
      </c>
      <c r="FH126">
        <v>894.42033800000002</v>
      </c>
      <c r="FI126">
        <v>90.610170999999994</v>
      </c>
      <c r="FJ126">
        <v>550.84752800000001</v>
      </c>
      <c r="FK126">
        <v>369.44842299999999</v>
      </c>
      <c r="FL126">
        <v>742.444795</v>
      </c>
      <c r="FM126">
        <v>2697.0403350000001</v>
      </c>
      <c r="FN126">
        <v>1035.1893749999999</v>
      </c>
      <c r="FO126">
        <v>4504.0524329999998</v>
      </c>
      <c r="FP126">
        <v>1134.554216</v>
      </c>
      <c r="FQ126">
        <v>709.74980300000004</v>
      </c>
      <c r="FR126">
        <v>603.83737699999995</v>
      </c>
      <c r="FS126">
        <v>1924.5124940000001</v>
      </c>
      <c r="FT126">
        <v>403.00617699999998</v>
      </c>
      <c r="FU126">
        <v>366.90261600000002</v>
      </c>
      <c r="FV126">
        <v>4173.1756230000001</v>
      </c>
      <c r="FW126">
        <v>1567.8859689999999</v>
      </c>
      <c r="FX126">
        <v>2650.2233729999998</v>
      </c>
      <c r="FY126">
        <v>984.065247</v>
      </c>
      <c r="FZ126">
        <v>331.793204</v>
      </c>
      <c r="GA126">
        <v>2705.3486790000002</v>
      </c>
      <c r="GB126">
        <v>8753.4944500000001</v>
      </c>
      <c r="GC126">
        <v>7672.9609119999996</v>
      </c>
      <c r="GD126">
        <v>15174.675379</v>
      </c>
      <c r="GE126">
        <v>1200.8725890000001</v>
      </c>
      <c r="GF126">
        <v>7610.055026</v>
      </c>
      <c r="GG126">
        <v>8822.5324359999995</v>
      </c>
      <c r="GH126">
        <v>18360.282722</v>
      </c>
      <c r="GI126">
        <v>9719.5774509999992</v>
      </c>
      <c r="GJ126">
        <v>3691.1101140000001</v>
      </c>
      <c r="GK126">
        <v>6893.6589880000001</v>
      </c>
      <c r="GL126">
        <v>1951.762338</v>
      </c>
      <c r="GM126">
        <v>3606.8506900000002</v>
      </c>
      <c r="GN126">
        <v>4021.1932419999998</v>
      </c>
      <c r="GO126">
        <v>1226.3706480000001</v>
      </c>
      <c r="GP126">
        <v>1874.957543</v>
      </c>
      <c r="GQ126">
        <v>5226.0161710000002</v>
      </c>
      <c r="GR126">
        <v>792.42611599999998</v>
      </c>
      <c r="GS126">
        <v>2572.251632</v>
      </c>
      <c r="GT126">
        <v>3749.9507629999998</v>
      </c>
      <c r="GU126">
        <v>237.895318</v>
      </c>
      <c r="GV126">
        <v>604.48382800000002</v>
      </c>
      <c r="GW126">
        <v>54.045932999999998</v>
      </c>
      <c r="GX126">
        <v>179.473558</v>
      </c>
      <c r="GY126">
        <v>739.74981400000001</v>
      </c>
      <c r="GZ126">
        <v>0</v>
      </c>
      <c r="HA126">
        <v>530.58326199999999</v>
      </c>
      <c r="HB126">
        <v>97.741190000000003</v>
      </c>
      <c r="HC126">
        <v>1640.165068</v>
      </c>
      <c r="HD126">
        <v>9311.4962240000004</v>
      </c>
      <c r="HE126">
        <v>3002.7516500000002</v>
      </c>
      <c r="HF126">
        <v>21738.7575</v>
      </c>
      <c r="HG126">
        <v>7673.9194310000003</v>
      </c>
      <c r="HH126">
        <v>7916.6864830000004</v>
      </c>
      <c r="HI126">
        <v>725.35905400000001</v>
      </c>
      <c r="HJ126">
        <v>776.45123999999998</v>
      </c>
      <c r="HK126">
        <v>3617.4149000000002</v>
      </c>
      <c r="HL126">
        <v>4669.3538989999997</v>
      </c>
      <c r="HM126">
        <v>2442.5536889999998</v>
      </c>
      <c r="HN126">
        <v>684.53778599999998</v>
      </c>
      <c r="HO126">
        <v>6933.8596340000004</v>
      </c>
      <c r="HP126">
        <v>6114.2568849999998</v>
      </c>
      <c r="HQ126">
        <v>8259.5106450000003</v>
      </c>
      <c r="HR126">
        <v>6588.3109029999996</v>
      </c>
      <c r="HS126">
        <v>9031.1208989999996</v>
      </c>
      <c r="HT126">
        <v>9675.1948929999999</v>
      </c>
      <c r="HU126">
        <v>9.4657879999999999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3875.8269559999999</v>
      </c>
      <c r="OK126">
        <v>0</v>
      </c>
      <c r="OL126">
        <v>109305.44469999999</v>
      </c>
      <c r="OM126">
        <v>0</v>
      </c>
      <c r="ON126">
        <v>0</v>
      </c>
      <c r="OO126">
        <v>0</v>
      </c>
      <c r="OP126">
        <v>0</v>
      </c>
      <c r="OQ126">
        <v>372976.77470299997</v>
      </c>
    </row>
    <row r="127" spans="1:407" x14ac:dyDescent="0.2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169.30759800000001</v>
      </c>
      <c r="EY127">
        <v>214.58513199999999</v>
      </c>
      <c r="EZ127">
        <v>119.425045</v>
      </c>
      <c r="FA127">
        <v>265.16003799999999</v>
      </c>
      <c r="FB127">
        <v>77.252713999999997</v>
      </c>
      <c r="FC127">
        <v>100.826881</v>
      </c>
      <c r="FD127">
        <v>89.563558999999998</v>
      </c>
      <c r="FE127">
        <v>392.41421300000002</v>
      </c>
      <c r="FF127">
        <v>87.368352999999999</v>
      </c>
      <c r="FG127">
        <v>125.792501</v>
      </c>
      <c r="FH127">
        <v>118.139965</v>
      </c>
      <c r="FI127">
        <v>16.784848</v>
      </c>
      <c r="FJ127">
        <v>86.313559999999995</v>
      </c>
      <c r="FK127">
        <v>108.149958</v>
      </c>
      <c r="FL127">
        <v>325.759165</v>
      </c>
      <c r="FM127">
        <v>205.87736100000001</v>
      </c>
      <c r="FN127">
        <v>136.914658</v>
      </c>
      <c r="FO127">
        <v>956.09247500000004</v>
      </c>
      <c r="FP127">
        <v>196.476012</v>
      </c>
      <c r="FQ127">
        <v>231.20872900000001</v>
      </c>
      <c r="FR127">
        <v>153.11154199999999</v>
      </c>
      <c r="FS127">
        <v>300.82880499999999</v>
      </c>
      <c r="FT127">
        <v>114.345142</v>
      </c>
      <c r="FU127">
        <v>68.440745000000007</v>
      </c>
      <c r="FV127">
        <v>864.58769800000005</v>
      </c>
      <c r="FW127">
        <v>668.58206600000005</v>
      </c>
      <c r="FX127">
        <v>867.59377500000005</v>
      </c>
      <c r="FY127">
        <v>198.18833699999999</v>
      </c>
      <c r="FZ127">
        <v>93.804593999999994</v>
      </c>
      <c r="GA127">
        <v>466.51952299999999</v>
      </c>
      <c r="GB127">
        <v>2029.12491</v>
      </c>
      <c r="GC127">
        <v>1420.8882450000001</v>
      </c>
      <c r="GD127">
        <v>4177.4970249999997</v>
      </c>
      <c r="GE127">
        <v>286.12607000000003</v>
      </c>
      <c r="GF127">
        <v>1119.2969700000001</v>
      </c>
      <c r="GG127">
        <v>1903.5481480000001</v>
      </c>
      <c r="GH127">
        <v>3329.674998</v>
      </c>
      <c r="GI127">
        <v>2708.543111</v>
      </c>
      <c r="GJ127">
        <v>1037.5215149999999</v>
      </c>
      <c r="GK127">
        <v>1072.5736360000001</v>
      </c>
      <c r="GL127">
        <v>436.25135999999998</v>
      </c>
      <c r="GM127">
        <v>805.63891899999999</v>
      </c>
      <c r="GN127">
        <v>862.56334700000002</v>
      </c>
      <c r="GO127">
        <v>303.31963000000002</v>
      </c>
      <c r="GP127">
        <v>244.361751</v>
      </c>
      <c r="GQ127">
        <v>889.07227599999999</v>
      </c>
      <c r="GR127">
        <v>529.37984900000004</v>
      </c>
      <c r="GS127">
        <v>1563.6993399999999</v>
      </c>
      <c r="GT127">
        <v>377.92666100000002</v>
      </c>
      <c r="GU127">
        <v>250.25905800000001</v>
      </c>
      <c r="GV127">
        <v>254.13701</v>
      </c>
      <c r="GW127">
        <v>5.5706389999999999</v>
      </c>
      <c r="GX127">
        <v>67.076950999999994</v>
      </c>
      <c r="GY127">
        <v>238.38415000000001</v>
      </c>
      <c r="GZ127">
        <v>54.886132000000003</v>
      </c>
      <c r="HA127">
        <v>96.638797999999994</v>
      </c>
      <c r="HB127">
        <v>51.443615999999999</v>
      </c>
      <c r="HC127">
        <v>111.345533</v>
      </c>
      <c r="HD127">
        <v>1675.513105</v>
      </c>
      <c r="HE127">
        <v>667.33906000000002</v>
      </c>
      <c r="HF127">
        <v>4691.0939559999997</v>
      </c>
      <c r="HG127">
        <v>1836.5275320000001</v>
      </c>
      <c r="HH127">
        <v>1318.8416440000001</v>
      </c>
      <c r="HI127">
        <v>136.67672400000001</v>
      </c>
      <c r="HJ127">
        <v>149.80598699999999</v>
      </c>
      <c r="HK127">
        <v>952.23562900000002</v>
      </c>
      <c r="HL127">
        <v>1012.8569670000001</v>
      </c>
      <c r="HM127">
        <v>803.32673499999999</v>
      </c>
      <c r="HN127">
        <v>179.54390900000001</v>
      </c>
      <c r="HO127">
        <v>1675.944577</v>
      </c>
      <c r="HP127">
        <v>1569.681646</v>
      </c>
      <c r="HQ127">
        <v>1546.2125759999999</v>
      </c>
      <c r="HR127">
        <v>1221.567002</v>
      </c>
      <c r="HS127">
        <v>1795.2202279999999</v>
      </c>
      <c r="HT127">
        <v>1849.612253</v>
      </c>
      <c r="HU127">
        <v>2.8508629999999999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2201.7238259999999</v>
      </c>
      <c r="OK127">
        <v>0</v>
      </c>
      <c r="OL127">
        <v>22566.939727000001</v>
      </c>
      <c r="OM127">
        <v>0</v>
      </c>
      <c r="ON127">
        <v>0</v>
      </c>
      <c r="OO127">
        <v>0</v>
      </c>
      <c r="OP127">
        <v>0</v>
      </c>
      <c r="OQ127">
        <v>81899.678589000003</v>
      </c>
    </row>
    <row r="128" spans="1:407" x14ac:dyDescent="0.2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217.57992400000001</v>
      </c>
      <c r="EY128">
        <v>281.41943800000001</v>
      </c>
      <c r="EZ128">
        <v>237.287387</v>
      </c>
      <c r="FA128">
        <v>591.39475200000004</v>
      </c>
      <c r="FB128">
        <v>227.65647799999999</v>
      </c>
      <c r="FC128">
        <v>179.50975399999999</v>
      </c>
      <c r="FD128">
        <v>316.73437799999999</v>
      </c>
      <c r="FE128">
        <v>509.543207</v>
      </c>
      <c r="FF128">
        <v>407.87990500000001</v>
      </c>
      <c r="FG128">
        <v>498.73282599999999</v>
      </c>
      <c r="FH128">
        <v>484.79501900000002</v>
      </c>
      <c r="FI128">
        <v>58.338934000000002</v>
      </c>
      <c r="FJ128">
        <v>246.25707399999999</v>
      </c>
      <c r="FK128">
        <v>248.01496900000001</v>
      </c>
      <c r="FL128">
        <v>515.31575599999996</v>
      </c>
      <c r="FM128">
        <v>1085.6823460000001</v>
      </c>
      <c r="FN128">
        <v>627.63135799999998</v>
      </c>
      <c r="FO128">
        <v>3782.0505410000001</v>
      </c>
      <c r="FP128">
        <v>578.146567</v>
      </c>
      <c r="FQ128">
        <v>449.58084600000001</v>
      </c>
      <c r="FR128">
        <v>398.86534399999999</v>
      </c>
      <c r="FS128">
        <v>741.04951800000003</v>
      </c>
      <c r="FT128">
        <v>314.46949999999998</v>
      </c>
      <c r="FU128">
        <v>299.846542</v>
      </c>
      <c r="FV128">
        <v>2056.338569</v>
      </c>
      <c r="FW128">
        <v>1141.43633</v>
      </c>
      <c r="FX128">
        <v>1763.8582100000001</v>
      </c>
      <c r="FY128">
        <v>564.23914400000001</v>
      </c>
      <c r="FZ128">
        <v>272.19746700000002</v>
      </c>
      <c r="GA128">
        <v>1365.262778</v>
      </c>
      <c r="GB128">
        <v>6036.8601589999998</v>
      </c>
      <c r="GC128">
        <v>2414.518102</v>
      </c>
      <c r="GD128">
        <v>7731.023459</v>
      </c>
      <c r="GE128">
        <v>540.75697500000001</v>
      </c>
      <c r="GF128">
        <v>2672.4351729999998</v>
      </c>
      <c r="GG128">
        <v>4553.3790580000004</v>
      </c>
      <c r="GH128">
        <v>8857.9585920000009</v>
      </c>
      <c r="GI128">
        <v>9585.3569169999992</v>
      </c>
      <c r="GJ128">
        <v>2069.1037219999998</v>
      </c>
      <c r="GK128">
        <v>2080.3690710000001</v>
      </c>
      <c r="GL128">
        <v>816.83290699999998</v>
      </c>
      <c r="GM128">
        <v>1536.057282</v>
      </c>
      <c r="GN128">
        <v>1444.4596340000001</v>
      </c>
      <c r="GO128">
        <v>473.86634299999997</v>
      </c>
      <c r="GP128">
        <v>803.989149</v>
      </c>
      <c r="GQ128">
        <v>1797.0067300000001</v>
      </c>
      <c r="GR128">
        <v>587.11635999999999</v>
      </c>
      <c r="GS128">
        <v>2000.2300299999999</v>
      </c>
      <c r="GT128">
        <v>687.495048</v>
      </c>
      <c r="GU128">
        <v>210.88014200000001</v>
      </c>
      <c r="GV128">
        <v>1176.577098</v>
      </c>
      <c r="GW128">
        <v>41.132942999999997</v>
      </c>
      <c r="GX128">
        <v>106.310812</v>
      </c>
      <c r="GY128">
        <v>352.39044999999999</v>
      </c>
      <c r="GZ128">
        <v>101.235268</v>
      </c>
      <c r="HA128">
        <v>228.20179999999999</v>
      </c>
      <c r="HB128">
        <v>58.717081999999998</v>
      </c>
      <c r="HC128">
        <v>235.425095</v>
      </c>
      <c r="HD128">
        <v>4291.7248980000004</v>
      </c>
      <c r="HE128">
        <v>1234.234087</v>
      </c>
      <c r="HF128">
        <v>9685.8842949999998</v>
      </c>
      <c r="HG128">
        <v>3372.4035210000002</v>
      </c>
      <c r="HH128">
        <v>3008.3569459999999</v>
      </c>
      <c r="HI128">
        <v>229.12967900000001</v>
      </c>
      <c r="HJ128">
        <v>287.88213500000001</v>
      </c>
      <c r="HK128">
        <v>1777.896958</v>
      </c>
      <c r="HL128">
        <v>2447.8451559999999</v>
      </c>
      <c r="HM128">
        <v>1438.837495</v>
      </c>
      <c r="HN128">
        <v>340.17441200000002</v>
      </c>
      <c r="HO128">
        <v>3378.984031</v>
      </c>
      <c r="HP128">
        <v>2949.8039640000002</v>
      </c>
      <c r="HQ128">
        <v>3558.2923599999999</v>
      </c>
      <c r="HR128">
        <v>3122.3028429999999</v>
      </c>
      <c r="HS128">
        <v>4144.8839539999999</v>
      </c>
      <c r="HT128">
        <v>4476.6632030000001</v>
      </c>
      <c r="HU128">
        <v>4.0622920000000002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8478.3528989999995</v>
      </c>
      <c r="OK128">
        <v>0</v>
      </c>
      <c r="OL128">
        <v>53336.223300999998</v>
      </c>
      <c r="OM128">
        <v>0</v>
      </c>
      <c r="ON128">
        <v>0</v>
      </c>
      <c r="OO128">
        <v>0</v>
      </c>
      <c r="OP128">
        <v>0</v>
      </c>
      <c r="OQ128">
        <v>191224.73869</v>
      </c>
    </row>
    <row r="129" spans="1:407" x14ac:dyDescent="0.2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31.387528</v>
      </c>
      <c r="EY129">
        <v>118.880056</v>
      </c>
      <c r="EZ129">
        <v>138.75389999999999</v>
      </c>
      <c r="FA129">
        <v>468.14533999999998</v>
      </c>
      <c r="FB129">
        <v>39.451419000000001</v>
      </c>
      <c r="FC129">
        <v>26.129332000000002</v>
      </c>
      <c r="FD129">
        <v>224.593548</v>
      </c>
      <c r="FE129">
        <v>23.590439</v>
      </c>
      <c r="FF129">
        <v>115.71778399999999</v>
      </c>
      <c r="FG129">
        <v>195.32398599999999</v>
      </c>
      <c r="FH129">
        <v>167.88627199999999</v>
      </c>
      <c r="FI129">
        <v>9.506793</v>
      </c>
      <c r="FJ129">
        <v>54.023342</v>
      </c>
      <c r="FK129">
        <v>137.253737</v>
      </c>
      <c r="FL129">
        <v>25.576145</v>
      </c>
      <c r="FM129">
        <v>8.9484739999999992</v>
      </c>
      <c r="FN129">
        <v>1.432023</v>
      </c>
      <c r="FO129">
        <v>472.32741499999997</v>
      </c>
      <c r="FP129">
        <v>61.448867999999997</v>
      </c>
      <c r="FQ129">
        <v>46.756779000000002</v>
      </c>
      <c r="FR129">
        <v>26.492918</v>
      </c>
      <c r="FS129">
        <v>187.26083</v>
      </c>
      <c r="FT129">
        <v>17.022915999999999</v>
      </c>
      <c r="FU129">
        <v>26.895365999999999</v>
      </c>
      <c r="FV129">
        <v>306.13482699999997</v>
      </c>
      <c r="FW129">
        <v>171.97613000000001</v>
      </c>
      <c r="FX129">
        <v>247.98997900000001</v>
      </c>
      <c r="FY129">
        <v>193.10012</v>
      </c>
      <c r="FZ129">
        <v>48.259324999999997</v>
      </c>
      <c r="GA129">
        <v>202.12845799999999</v>
      </c>
      <c r="GB129">
        <v>622.41843100000006</v>
      </c>
      <c r="GC129">
        <v>1210.775971</v>
      </c>
      <c r="GD129">
        <v>1980.4836869999999</v>
      </c>
      <c r="GE129">
        <v>285.60889600000002</v>
      </c>
      <c r="GF129">
        <v>679.16841599999998</v>
      </c>
      <c r="GG129">
        <v>1041.471515</v>
      </c>
      <c r="GH129">
        <v>1597.6165599999999</v>
      </c>
      <c r="GI129">
        <v>1134.3499489999999</v>
      </c>
      <c r="GJ129">
        <v>618.26581599999997</v>
      </c>
      <c r="GK129">
        <v>612.676962</v>
      </c>
      <c r="GL129">
        <v>218.13666699999999</v>
      </c>
      <c r="GM129">
        <v>397.85969</v>
      </c>
      <c r="GN129">
        <v>173.31750700000001</v>
      </c>
      <c r="GO129">
        <v>175.14202499999999</v>
      </c>
      <c r="GP129">
        <v>657.24047700000006</v>
      </c>
      <c r="GQ129">
        <v>2379.9572779999999</v>
      </c>
      <c r="GR129">
        <v>9.3263339999999992</v>
      </c>
      <c r="GS129">
        <v>37.097501000000001</v>
      </c>
      <c r="GT129">
        <v>160.979207</v>
      </c>
      <c r="GU129">
        <v>10.814012</v>
      </c>
      <c r="GV129">
        <v>106.012764</v>
      </c>
      <c r="GW129">
        <v>251.890086</v>
      </c>
      <c r="GX129">
        <v>10.592184</v>
      </c>
      <c r="GY129">
        <v>1.4484E-2</v>
      </c>
      <c r="GZ129">
        <v>0</v>
      </c>
      <c r="HA129">
        <v>101.12869000000001</v>
      </c>
      <c r="HB129">
        <v>2.6033740000000001</v>
      </c>
      <c r="HC129">
        <v>6.1612299999999998</v>
      </c>
      <c r="HD129">
        <v>2576.6409100000001</v>
      </c>
      <c r="HE129">
        <v>308.551175</v>
      </c>
      <c r="HF129">
        <v>3490.405538</v>
      </c>
      <c r="HG129">
        <v>1551.32663</v>
      </c>
      <c r="HH129">
        <v>442.80968899999999</v>
      </c>
      <c r="HI129">
        <v>36.198815000000003</v>
      </c>
      <c r="HJ129">
        <v>66.949020000000004</v>
      </c>
      <c r="HK129">
        <v>703.16421700000001</v>
      </c>
      <c r="HL129">
        <v>693.98646599999995</v>
      </c>
      <c r="HM129">
        <v>499.14623499999999</v>
      </c>
      <c r="HN129">
        <v>130.405821</v>
      </c>
      <c r="HO129">
        <v>707.59982500000001</v>
      </c>
      <c r="HP129">
        <v>783.24885800000004</v>
      </c>
      <c r="HQ129">
        <v>1423.7867120000001</v>
      </c>
      <c r="HR129">
        <v>1249.172834</v>
      </c>
      <c r="HS129">
        <v>1324.1306629999999</v>
      </c>
      <c r="HT129">
        <v>1676.3485470000001</v>
      </c>
      <c r="HU129">
        <v>0.86807199999999995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705.34771999999998</v>
      </c>
      <c r="OK129">
        <v>0</v>
      </c>
      <c r="OL129">
        <v>26034.529485999999</v>
      </c>
      <c r="OM129">
        <v>0</v>
      </c>
      <c r="ON129">
        <v>0</v>
      </c>
      <c r="OO129">
        <v>0</v>
      </c>
      <c r="OP129">
        <v>0</v>
      </c>
      <c r="OQ129">
        <v>62680.120991000003</v>
      </c>
    </row>
    <row r="130" spans="1:407" x14ac:dyDescent="0.2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42.393932999999997</v>
      </c>
      <c r="EY130">
        <v>73.268344999999997</v>
      </c>
      <c r="EZ130">
        <v>79.12227</v>
      </c>
      <c r="FA130">
        <v>131.163599</v>
      </c>
      <c r="FB130">
        <v>35.224435</v>
      </c>
      <c r="FC130">
        <v>24.140968000000001</v>
      </c>
      <c r="FD130">
        <v>21.770178999999999</v>
      </c>
      <c r="FE130">
        <v>125.36975099999999</v>
      </c>
      <c r="FF130">
        <v>75.788317000000006</v>
      </c>
      <c r="FG130">
        <v>152.419116</v>
      </c>
      <c r="FH130">
        <v>109.43595500000001</v>
      </c>
      <c r="FI130">
        <v>6.5825659999999999</v>
      </c>
      <c r="FJ130">
        <v>76.830252000000002</v>
      </c>
      <c r="FK130">
        <v>75.258357000000004</v>
      </c>
      <c r="FL130">
        <v>212.10227399999999</v>
      </c>
      <c r="FM130">
        <v>244.84204700000001</v>
      </c>
      <c r="FN130">
        <v>118.299695</v>
      </c>
      <c r="FO130">
        <v>633.16995199999997</v>
      </c>
      <c r="FP130">
        <v>184.76069200000001</v>
      </c>
      <c r="FQ130">
        <v>151.66628499999999</v>
      </c>
      <c r="FR130">
        <v>123.947739</v>
      </c>
      <c r="FS130">
        <v>340.181713</v>
      </c>
      <c r="FT130">
        <v>56.939484</v>
      </c>
      <c r="FU130">
        <v>49.864260000000002</v>
      </c>
      <c r="FV130">
        <v>770.01344500000005</v>
      </c>
      <c r="FW130">
        <v>510.09969999999998</v>
      </c>
      <c r="FX130">
        <v>573.26425500000005</v>
      </c>
      <c r="FY130">
        <v>152.96124800000001</v>
      </c>
      <c r="FZ130">
        <v>81.597399999999993</v>
      </c>
      <c r="GA130">
        <v>477.62104299999999</v>
      </c>
      <c r="GB130">
        <v>1942.48983</v>
      </c>
      <c r="GC130">
        <v>1306.353824</v>
      </c>
      <c r="GD130">
        <v>3567.5962949999998</v>
      </c>
      <c r="GE130">
        <v>290.84910300000001</v>
      </c>
      <c r="GF130">
        <v>1231.156755</v>
      </c>
      <c r="GG130">
        <v>1507.8455610000001</v>
      </c>
      <c r="GH130">
        <v>3234.0826189999998</v>
      </c>
      <c r="GI130">
        <v>2402.411415</v>
      </c>
      <c r="GJ130">
        <v>927.45692399999996</v>
      </c>
      <c r="GK130">
        <v>1079.730055</v>
      </c>
      <c r="GL130">
        <v>444.17303099999998</v>
      </c>
      <c r="GM130">
        <v>839.54044399999998</v>
      </c>
      <c r="GN130">
        <v>796.300207</v>
      </c>
      <c r="GO130">
        <v>226.73092600000001</v>
      </c>
      <c r="GP130">
        <v>198.98610300000001</v>
      </c>
      <c r="GQ130">
        <v>769.11005799999998</v>
      </c>
      <c r="GR130">
        <v>315.53317500000003</v>
      </c>
      <c r="GS130">
        <v>778.20013800000004</v>
      </c>
      <c r="GT130">
        <v>306.56873400000001</v>
      </c>
      <c r="GU130">
        <v>81.444139000000007</v>
      </c>
      <c r="GV130">
        <v>180.28608800000001</v>
      </c>
      <c r="GW130">
        <v>9.3176950000000005</v>
      </c>
      <c r="GX130">
        <v>102.33874299999999</v>
      </c>
      <c r="GY130">
        <v>129.638214</v>
      </c>
      <c r="GZ130">
        <v>38.296402999999998</v>
      </c>
      <c r="HA130">
        <v>64.723202999999998</v>
      </c>
      <c r="HB130">
        <v>29.662742999999999</v>
      </c>
      <c r="HC130">
        <v>166.25546</v>
      </c>
      <c r="HD130">
        <v>1222.4945379999999</v>
      </c>
      <c r="HE130">
        <v>431.85370399999999</v>
      </c>
      <c r="HF130">
        <v>3045.7519619999998</v>
      </c>
      <c r="HG130">
        <v>1172.483753</v>
      </c>
      <c r="HH130">
        <v>1437.457107</v>
      </c>
      <c r="HI130">
        <v>90.988348999999999</v>
      </c>
      <c r="HJ130">
        <v>103.208411</v>
      </c>
      <c r="HK130">
        <v>765.25797699999998</v>
      </c>
      <c r="HL130">
        <v>835.618967</v>
      </c>
      <c r="HM130">
        <v>462.73129599999999</v>
      </c>
      <c r="HN130">
        <v>141.154943</v>
      </c>
      <c r="HO130">
        <v>1331.6929720000001</v>
      </c>
      <c r="HP130">
        <v>1261.411777</v>
      </c>
      <c r="HQ130">
        <v>1096.247836</v>
      </c>
      <c r="HR130">
        <v>1014.2248090000001</v>
      </c>
      <c r="HS130">
        <v>1333.5847759999999</v>
      </c>
      <c r="HT130">
        <v>1399.2086159999999</v>
      </c>
      <c r="HU130">
        <v>1.361631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2918.1677209999998</v>
      </c>
      <c r="OK130">
        <v>0</v>
      </c>
      <c r="OL130">
        <v>17260.134219</v>
      </c>
      <c r="OM130">
        <v>0</v>
      </c>
      <c r="ON130">
        <v>0</v>
      </c>
      <c r="OO130">
        <v>0</v>
      </c>
      <c r="OP130">
        <v>0</v>
      </c>
      <c r="OQ130">
        <v>66002.212528999997</v>
      </c>
    </row>
    <row r="131" spans="1:407" x14ac:dyDescent="0.2">
      <c r="A131" t="s">
        <v>143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413.63600700000001</v>
      </c>
      <c r="EY131">
        <v>524.87944700000003</v>
      </c>
      <c r="EZ131">
        <v>236.33359899999999</v>
      </c>
      <c r="FA131">
        <v>539.25861199999997</v>
      </c>
      <c r="FB131">
        <v>146.66206199999999</v>
      </c>
      <c r="FC131">
        <v>238.40870000000001</v>
      </c>
      <c r="FD131">
        <v>257.18943899999999</v>
      </c>
      <c r="FE131">
        <v>756.689751</v>
      </c>
      <c r="FF131">
        <v>226.026802</v>
      </c>
      <c r="FG131">
        <v>369.692992</v>
      </c>
      <c r="FH131">
        <v>354.40747699999997</v>
      </c>
      <c r="FI131">
        <v>33.254021999999999</v>
      </c>
      <c r="FJ131">
        <v>278.37065799999999</v>
      </c>
      <c r="FK131">
        <v>150.69734700000001</v>
      </c>
      <c r="FL131">
        <v>655.13218199999994</v>
      </c>
      <c r="FM131">
        <v>1130.7418769999999</v>
      </c>
      <c r="FN131">
        <v>560.27622399999996</v>
      </c>
      <c r="FO131">
        <v>2295.6639249999998</v>
      </c>
      <c r="FP131">
        <v>522.089202</v>
      </c>
      <c r="FQ131">
        <v>325.323621</v>
      </c>
      <c r="FR131">
        <v>285.54819500000002</v>
      </c>
      <c r="FS131">
        <v>766.99650799999995</v>
      </c>
      <c r="FT131">
        <v>288.210171</v>
      </c>
      <c r="FU131">
        <v>170.006337</v>
      </c>
      <c r="FV131">
        <v>1596.551782</v>
      </c>
      <c r="FW131">
        <v>660.33531900000003</v>
      </c>
      <c r="FX131">
        <v>2037.180844</v>
      </c>
      <c r="FY131">
        <v>501.00476900000001</v>
      </c>
      <c r="FZ131">
        <v>174.05916199999999</v>
      </c>
      <c r="GA131">
        <v>950.14745300000004</v>
      </c>
      <c r="GB131">
        <v>3550.2615679999999</v>
      </c>
      <c r="GC131">
        <v>2986.5518569999999</v>
      </c>
      <c r="GD131">
        <v>7753.4821009999996</v>
      </c>
      <c r="GE131">
        <v>527.62511500000005</v>
      </c>
      <c r="GF131">
        <v>2961.4952549999998</v>
      </c>
      <c r="GG131">
        <v>3865.9087180000001</v>
      </c>
      <c r="GH131">
        <v>8235.2656910000005</v>
      </c>
      <c r="GI131">
        <v>5667.3932560000003</v>
      </c>
      <c r="GJ131">
        <v>1947.5208439999999</v>
      </c>
      <c r="GK131">
        <v>3332.6818210000001</v>
      </c>
      <c r="GL131">
        <v>905.63162999999997</v>
      </c>
      <c r="GM131">
        <v>1656.6539339999999</v>
      </c>
      <c r="GN131">
        <v>1620.566789</v>
      </c>
      <c r="GO131">
        <v>650.64386999999999</v>
      </c>
      <c r="GP131">
        <v>659.19003599999996</v>
      </c>
      <c r="GQ131">
        <v>2006.3877709999999</v>
      </c>
      <c r="GR131">
        <v>860.72727799999996</v>
      </c>
      <c r="GS131">
        <v>3015.8370989999999</v>
      </c>
      <c r="GT131">
        <v>1114.367293</v>
      </c>
      <c r="GU131">
        <v>218.52717799999999</v>
      </c>
      <c r="GV131">
        <v>453.474987</v>
      </c>
      <c r="GW131">
        <v>0.15727099999999999</v>
      </c>
      <c r="GX131">
        <v>95.551473000000001</v>
      </c>
      <c r="GY131">
        <v>583.21152500000005</v>
      </c>
      <c r="GZ131">
        <v>95.934175999999994</v>
      </c>
      <c r="HA131">
        <v>162.63022100000001</v>
      </c>
      <c r="HB131">
        <v>39.318049000000002</v>
      </c>
      <c r="HC131">
        <v>650.40977399999997</v>
      </c>
      <c r="HD131">
        <v>3805.3603330000001</v>
      </c>
      <c r="HE131">
        <v>1388.0573260000001</v>
      </c>
      <c r="HF131">
        <v>9077.8338000000003</v>
      </c>
      <c r="HG131">
        <v>3152.0062069999999</v>
      </c>
      <c r="HH131">
        <v>2831.0989479999998</v>
      </c>
      <c r="HI131">
        <v>306.57676099999998</v>
      </c>
      <c r="HJ131">
        <v>359.94725799999998</v>
      </c>
      <c r="HK131">
        <v>1826.0132900000001</v>
      </c>
      <c r="HL131">
        <v>1741.5028769999999</v>
      </c>
      <c r="HM131">
        <v>1540.3970019999999</v>
      </c>
      <c r="HN131">
        <v>376.89951100000002</v>
      </c>
      <c r="HO131">
        <v>3100.9849469999999</v>
      </c>
      <c r="HP131">
        <v>2614.3636200000001</v>
      </c>
      <c r="HQ131">
        <v>3260.549841</v>
      </c>
      <c r="HR131">
        <v>2566.3485350000001</v>
      </c>
      <c r="HS131">
        <v>3808.0516940000002</v>
      </c>
      <c r="HT131">
        <v>3990.7830819999999</v>
      </c>
      <c r="HU131">
        <v>5.1017619999999999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2991.5554579999998</v>
      </c>
      <c r="OK131">
        <v>0</v>
      </c>
      <c r="OL131">
        <v>45603.842876000002</v>
      </c>
      <c r="OM131">
        <v>0</v>
      </c>
      <c r="ON131">
        <v>0</v>
      </c>
      <c r="OO131">
        <v>0</v>
      </c>
      <c r="OP131">
        <v>0</v>
      </c>
      <c r="OQ131">
        <v>167409.45619500001</v>
      </c>
    </row>
    <row r="132" spans="1:407" x14ac:dyDescent="0.2">
      <c r="A132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202.48111399999999</v>
      </c>
      <c r="EY132">
        <v>173.323949</v>
      </c>
      <c r="EZ132">
        <v>136.04277099999999</v>
      </c>
      <c r="FA132">
        <v>179.71858900000001</v>
      </c>
      <c r="FB132">
        <v>88.526415</v>
      </c>
      <c r="FC132">
        <v>70.479039</v>
      </c>
      <c r="FD132">
        <v>84.179501999999999</v>
      </c>
      <c r="FE132">
        <v>209.605074</v>
      </c>
      <c r="FF132">
        <v>26.628616000000001</v>
      </c>
      <c r="FG132">
        <v>65.494851999999995</v>
      </c>
      <c r="FH132">
        <v>40.200054999999999</v>
      </c>
      <c r="FI132">
        <v>8.8222719999999999</v>
      </c>
      <c r="FJ132">
        <v>78.565164999999993</v>
      </c>
      <c r="FK132">
        <v>92.945106999999993</v>
      </c>
      <c r="FL132">
        <v>711.81514100000004</v>
      </c>
      <c r="FM132">
        <v>278.38196900000003</v>
      </c>
      <c r="FN132">
        <v>110.092997</v>
      </c>
      <c r="FO132">
        <v>1191.594137</v>
      </c>
      <c r="FP132">
        <v>92.062747000000002</v>
      </c>
      <c r="FQ132">
        <v>54.276266</v>
      </c>
      <c r="FR132">
        <v>137.858251</v>
      </c>
      <c r="FS132">
        <v>88.630815999999996</v>
      </c>
      <c r="FT132">
        <v>288.48301700000002</v>
      </c>
      <c r="FU132">
        <v>68.537152000000006</v>
      </c>
      <c r="FV132">
        <v>445.202699</v>
      </c>
      <c r="FW132">
        <v>254.63059899999999</v>
      </c>
      <c r="FX132">
        <v>1619.2019029999999</v>
      </c>
      <c r="FY132">
        <v>286.68509799999998</v>
      </c>
      <c r="FZ132">
        <v>178.86813900000001</v>
      </c>
      <c r="GA132">
        <v>341.02644299999997</v>
      </c>
      <c r="GB132">
        <v>1148.3257880000001</v>
      </c>
      <c r="GC132">
        <v>1291.9270750000001</v>
      </c>
      <c r="GD132">
        <v>5645.071927</v>
      </c>
      <c r="GE132">
        <v>362.53975700000001</v>
      </c>
      <c r="GF132">
        <v>770.253601</v>
      </c>
      <c r="GG132">
        <v>2813.3109800000002</v>
      </c>
      <c r="GH132">
        <v>5372.4003720000001</v>
      </c>
      <c r="GI132">
        <v>4136.008597</v>
      </c>
      <c r="GJ132">
        <v>1366.4583689999999</v>
      </c>
      <c r="GK132">
        <v>736.32949399999995</v>
      </c>
      <c r="GL132">
        <v>516.92785300000003</v>
      </c>
      <c r="GM132">
        <v>1048.176295</v>
      </c>
      <c r="GN132">
        <v>674.73821899999996</v>
      </c>
      <c r="GO132">
        <v>231.01373100000001</v>
      </c>
      <c r="GP132">
        <v>147.317702</v>
      </c>
      <c r="GQ132">
        <v>1024.3652070000001</v>
      </c>
      <c r="GR132">
        <v>161.23697899999999</v>
      </c>
      <c r="GS132">
        <v>1973.5105160000001</v>
      </c>
      <c r="GT132">
        <v>0</v>
      </c>
      <c r="GU132">
        <v>66.769453999999996</v>
      </c>
      <c r="GV132">
        <v>218.843054</v>
      </c>
      <c r="GW132">
        <v>0</v>
      </c>
      <c r="GX132">
        <v>16.839428000000002</v>
      </c>
      <c r="GY132">
        <v>129.00236899999999</v>
      </c>
      <c r="GZ132">
        <v>208.247277</v>
      </c>
      <c r="HA132">
        <v>50.595365000000001</v>
      </c>
      <c r="HB132">
        <v>13.207423</v>
      </c>
      <c r="HC132">
        <v>154.17334099999999</v>
      </c>
      <c r="HD132">
        <v>688.11902499999997</v>
      </c>
      <c r="HE132">
        <v>675.21784600000001</v>
      </c>
      <c r="HF132">
        <v>1396.2995880000001</v>
      </c>
      <c r="HG132">
        <v>420.34060399999998</v>
      </c>
      <c r="HH132">
        <v>724.82236699999999</v>
      </c>
      <c r="HI132">
        <v>15.781184</v>
      </c>
      <c r="HJ132">
        <v>23.994833</v>
      </c>
      <c r="HK132">
        <v>268.30752200000001</v>
      </c>
      <c r="HL132">
        <v>614.33811900000001</v>
      </c>
      <c r="HM132">
        <v>131.711207</v>
      </c>
      <c r="HN132">
        <v>39.816923000000003</v>
      </c>
      <c r="HO132">
        <v>772.05740300000002</v>
      </c>
      <c r="HP132">
        <v>1413.495279</v>
      </c>
      <c r="HQ132">
        <v>212.57814099999999</v>
      </c>
      <c r="HR132">
        <v>577.29545800000005</v>
      </c>
      <c r="HS132">
        <v>365.23808600000001</v>
      </c>
      <c r="HT132">
        <v>393.80586099999999</v>
      </c>
      <c r="HU132">
        <v>0.111571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954.97345299999995</v>
      </c>
      <c r="OK132">
        <v>0</v>
      </c>
      <c r="OL132">
        <v>9374.2317970000004</v>
      </c>
      <c r="OM132">
        <v>0</v>
      </c>
      <c r="ON132">
        <v>0</v>
      </c>
      <c r="OO132">
        <v>0</v>
      </c>
      <c r="OP132">
        <v>0</v>
      </c>
      <c r="OQ132">
        <v>56944.486339000003</v>
      </c>
    </row>
    <row r="133" spans="1:407" x14ac:dyDescent="0.2">
      <c r="A133" t="s">
        <v>145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512.81409199999996</v>
      </c>
      <c r="EY133">
        <v>634.60867099999996</v>
      </c>
      <c r="EZ133">
        <v>516.43186500000002</v>
      </c>
      <c r="FA133">
        <v>1121.8982510000001</v>
      </c>
      <c r="FB133">
        <v>261.801422</v>
      </c>
      <c r="FC133">
        <v>313.929168</v>
      </c>
      <c r="FD133">
        <v>485.24387400000001</v>
      </c>
      <c r="FE133">
        <v>868.395624</v>
      </c>
      <c r="FF133">
        <v>332.71804300000002</v>
      </c>
      <c r="FG133">
        <v>520.28347499999995</v>
      </c>
      <c r="FH133">
        <v>509.21472299999999</v>
      </c>
      <c r="FI133">
        <v>51.785026000000002</v>
      </c>
      <c r="FJ133">
        <v>340.77993700000002</v>
      </c>
      <c r="FK133">
        <v>324.88501200000002</v>
      </c>
      <c r="FL133">
        <v>715.42665599999998</v>
      </c>
      <c r="FM133">
        <v>1068.4653229999999</v>
      </c>
      <c r="FN133">
        <v>390.83672899999999</v>
      </c>
      <c r="FO133">
        <v>3177.0944410000002</v>
      </c>
      <c r="FP133">
        <v>538.84743600000002</v>
      </c>
      <c r="FQ133">
        <v>359.54431099999999</v>
      </c>
      <c r="FR133">
        <v>398.28247099999999</v>
      </c>
      <c r="FS133">
        <v>862.30371300000002</v>
      </c>
      <c r="FT133">
        <v>415.42665099999999</v>
      </c>
      <c r="FU133">
        <v>267.19406700000002</v>
      </c>
      <c r="FV133">
        <v>2248.0896630000002</v>
      </c>
      <c r="FW133">
        <v>957.48803299999997</v>
      </c>
      <c r="FX133">
        <v>2489.1345219999998</v>
      </c>
      <c r="FY133">
        <v>615.50999300000001</v>
      </c>
      <c r="FZ133">
        <v>264.661247</v>
      </c>
      <c r="GA133">
        <v>1443.4648790000001</v>
      </c>
      <c r="GB133">
        <v>5067.5210299999999</v>
      </c>
      <c r="GC133">
        <v>3869.7303889999998</v>
      </c>
      <c r="GD133">
        <v>10539.149214999999</v>
      </c>
      <c r="GE133">
        <v>814.23574199999996</v>
      </c>
      <c r="GF133">
        <v>3722.9618930000001</v>
      </c>
      <c r="GG133">
        <v>5784.9295069999998</v>
      </c>
      <c r="GH133">
        <v>12359.019657000001</v>
      </c>
      <c r="GI133">
        <v>7384.4358929999999</v>
      </c>
      <c r="GJ133">
        <v>2861.4919960000002</v>
      </c>
      <c r="GK133">
        <v>3563.6165120000001</v>
      </c>
      <c r="GL133">
        <v>1202.4988060000001</v>
      </c>
      <c r="GM133">
        <v>2291.250556</v>
      </c>
      <c r="GN133">
        <v>2349.9693569999999</v>
      </c>
      <c r="GO133">
        <v>788.37896999999998</v>
      </c>
      <c r="GP133">
        <v>1221.1502109999999</v>
      </c>
      <c r="GQ133">
        <v>3381.6678029999998</v>
      </c>
      <c r="GR133">
        <v>548.84084700000005</v>
      </c>
      <c r="GS133">
        <v>3216.6833580000002</v>
      </c>
      <c r="GT133">
        <v>1343.5364500000001</v>
      </c>
      <c r="GU133">
        <v>198.89706000000001</v>
      </c>
      <c r="GV133">
        <v>622.18714999999997</v>
      </c>
      <c r="GW133">
        <v>101.12869000000001</v>
      </c>
      <c r="GX133">
        <v>90.645482999999999</v>
      </c>
      <c r="GY133">
        <v>358.87704600000001</v>
      </c>
      <c r="GZ133">
        <v>152.954162</v>
      </c>
      <c r="HA133">
        <v>380.74208900000002</v>
      </c>
      <c r="HB133">
        <v>67.028882999999993</v>
      </c>
      <c r="HC133">
        <v>544.15592200000003</v>
      </c>
      <c r="HD133">
        <v>5079.3729139999996</v>
      </c>
      <c r="HE133">
        <v>1686.8403430000001</v>
      </c>
      <c r="HF133">
        <v>12289.634033</v>
      </c>
      <c r="HG133">
        <v>4254.6571320000003</v>
      </c>
      <c r="HH133">
        <v>3908.111727</v>
      </c>
      <c r="HI133">
        <v>287.91621600000002</v>
      </c>
      <c r="HJ133">
        <v>337.96506799999997</v>
      </c>
      <c r="HK133">
        <v>2184.9438740000001</v>
      </c>
      <c r="HL133">
        <v>2864.616246</v>
      </c>
      <c r="HM133">
        <v>1536.769174</v>
      </c>
      <c r="HN133">
        <v>459.812859</v>
      </c>
      <c r="HO133">
        <v>3784.5263909999999</v>
      </c>
      <c r="HP133">
        <v>3651.6001099999999</v>
      </c>
      <c r="HQ133">
        <v>4421.250978</v>
      </c>
      <c r="HR133">
        <v>3551.4680149999999</v>
      </c>
      <c r="HS133">
        <v>4737.4590420000004</v>
      </c>
      <c r="HT133">
        <v>4975.8856889999997</v>
      </c>
      <c r="HU133">
        <v>3.6887970000000001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2625.306466</v>
      </c>
      <c r="OK133">
        <v>0</v>
      </c>
      <c r="OL133">
        <v>63063.836295000001</v>
      </c>
      <c r="OM133">
        <v>0</v>
      </c>
      <c r="ON133">
        <v>0</v>
      </c>
      <c r="OO133">
        <v>0</v>
      </c>
      <c r="OP133">
        <v>0</v>
      </c>
      <c r="OQ133">
        <v>223539.90536599999</v>
      </c>
    </row>
    <row r="134" spans="1:407" x14ac:dyDescent="0.2">
      <c r="A134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24.418658000000001</v>
      </c>
      <c r="EY134">
        <v>31.420216</v>
      </c>
      <c r="EZ134">
        <v>32.979360999999997</v>
      </c>
      <c r="FA134">
        <v>88.397510999999994</v>
      </c>
      <c r="FB134">
        <v>18.090505</v>
      </c>
      <c r="FC134">
        <v>12.110035999999999</v>
      </c>
      <c r="FD134">
        <v>15.174242</v>
      </c>
      <c r="FE134">
        <v>89.222857000000005</v>
      </c>
      <c r="FF134">
        <v>27.130199000000001</v>
      </c>
      <c r="FG134">
        <v>51.669004000000001</v>
      </c>
      <c r="FH134">
        <v>29.106748</v>
      </c>
      <c r="FI134">
        <v>3.6185179999999999</v>
      </c>
      <c r="FJ134">
        <v>17.850854000000002</v>
      </c>
      <c r="FK134">
        <v>41.234772999999997</v>
      </c>
      <c r="FL134">
        <v>124.70011700000001</v>
      </c>
      <c r="FM134">
        <v>38.733369000000003</v>
      </c>
      <c r="FN134">
        <v>45.582850999999998</v>
      </c>
      <c r="FO134">
        <v>307.531902</v>
      </c>
      <c r="FP134">
        <v>54.182205000000003</v>
      </c>
      <c r="FQ134">
        <v>93.042193999999995</v>
      </c>
      <c r="FR134">
        <v>68.551434</v>
      </c>
      <c r="FS134">
        <v>117.21635999999999</v>
      </c>
      <c r="FT134">
        <v>34.383814999999998</v>
      </c>
      <c r="FU134">
        <v>24.644760000000002</v>
      </c>
      <c r="FV134">
        <v>360.10639800000001</v>
      </c>
      <c r="FW134">
        <v>277.53468099999998</v>
      </c>
      <c r="FX134">
        <v>247.92940300000001</v>
      </c>
      <c r="FY134">
        <v>66.137539000000004</v>
      </c>
      <c r="FZ134">
        <v>34.892178999999999</v>
      </c>
      <c r="GA134">
        <v>213.94944899999999</v>
      </c>
      <c r="GB134">
        <v>859.933449</v>
      </c>
      <c r="GC134">
        <v>600.66041199999995</v>
      </c>
      <c r="GD134">
        <v>1558.3170689999999</v>
      </c>
      <c r="GE134">
        <v>104.638009</v>
      </c>
      <c r="GF134">
        <v>510.29066999999998</v>
      </c>
      <c r="GG134">
        <v>736.33065999999997</v>
      </c>
      <c r="GH134">
        <v>1466.8451480000001</v>
      </c>
      <c r="GI134">
        <v>931.95714899999996</v>
      </c>
      <c r="GJ134">
        <v>377.94213100000002</v>
      </c>
      <c r="GK134">
        <v>436.95664199999999</v>
      </c>
      <c r="GL134">
        <v>177.48226700000001</v>
      </c>
      <c r="GM134">
        <v>340.43550599999998</v>
      </c>
      <c r="GN134">
        <v>403.606649</v>
      </c>
      <c r="GO134">
        <v>91.751410000000007</v>
      </c>
      <c r="GP134">
        <v>59.597890999999997</v>
      </c>
      <c r="GQ134">
        <v>306.64454899999998</v>
      </c>
      <c r="GR134">
        <v>149.960904</v>
      </c>
      <c r="GS134">
        <v>427.647941</v>
      </c>
      <c r="GT134">
        <v>169.42782500000001</v>
      </c>
      <c r="GU134">
        <v>77.714297000000002</v>
      </c>
      <c r="GV134">
        <v>91.817210000000003</v>
      </c>
      <c r="GW134">
        <v>2.0569130000000002</v>
      </c>
      <c r="GX134">
        <v>24.026014</v>
      </c>
      <c r="GY134">
        <v>51.236049999999999</v>
      </c>
      <c r="GZ134">
        <v>12.075396</v>
      </c>
      <c r="HA134">
        <v>47.830646999999999</v>
      </c>
      <c r="HB134">
        <v>29.776358999999999</v>
      </c>
      <c r="HC134">
        <v>32.680134000000002</v>
      </c>
      <c r="HD134">
        <v>529.13070500000003</v>
      </c>
      <c r="HE134">
        <v>202.749011</v>
      </c>
      <c r="HF134">
        <v>1879.492479</v>
      </c>
      <c r="HG134">
        <v>716.63777600000003</v>
      </c>
      <c r="HH134">
        <v>680.17849899999999</v>
      </c>
      <c r="HI134">
        <v>36.790289000000001</v>
      </c>
      <c r="HJ134">
        <v>36.101152999999996</v>
      </c>
      <c r="HK134">
        <v>393.53373199999999</v>
      </c>
      <c r="HL134">
        <v>419.94282500000003</v>
      </c>
      <c r="HM134">
        <v>203.960894</v>
      </c>
      <c r="HN134">
        <v>57.560371000000004</v>
      </c>
      <c r="HO134">
        <v>632.13996299999997</v>
      </c>
      <c r="HP134">
        <v>614.94208400000002</v>
      </c>
      <c r="HQ134">
        <v>601.20943399999999</v>
      </c>
      <c r="HR134">
        <v>447.219154</v>
      </c>
      <c r="HS134">
        <v>632.83579899999995</v>
      </c>
      <c r="HT134">
        <v>636.04604900000004</v>
      </c>
      <c r="HU134">
        <v>0.43894300000000003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1012.4875970000001</v>
      </c>
      <c r="OK134">
        <v>0</v>
      </c>
      <c r="OL134">
        <v>7615.1460450000004</v>
      </c>
      <c r="OM134">
        <v>0</v>
      </c>
      <c r="ON134">
        <v>0</v>
      </c>
      <c r="OO134">
        <v>0</v>
      </c>
      <c r="OP134">
        <v>0</v>
      </c>
      <c r="OQ134">
        <v>30019.724242</v>
      </c>
    </row>
    <row r="135" spans="1:407" x14ac:dyDescent="0.2">
      <c r="A135" t="s">
        <v>147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8.1065749999999994</v>
      </c>
      <c r="EY135">
        <v>55.167386999999998</v>
      </c>
      <c r="EZ135">
        <v>117.878777</v>
      </c>
      <c r="FA135">
        <v>447.77500099999997</v>
      </c>
      <c r="FB135">
        <v>98.090198000000001</v>
      </c>
      <c r="FC135">
        <v>10.389784000000001</v>
      </c>
      <c r="FD135">
        <v>41.633189999999999</v>
      </c>
      <c r="FE135">
        <v>171.18555000000001</v>
      </c>
      <c r="FF135">
        <v>30.306086000000001</v>
      </c>
      <c r="FG135">
        <v>21.213649</v>
      </c>
      <c r="FH135">
        <v>8.3439230000000002</v>
      </c>
      <c r="FI135">
        <v>2.8081839999999998</v>
      </c>
      <c r="FJ135">
        <v>32.619866999999999</v>
      </c>
      <c r="FK135">
        <v>25.140955999999999</v>
      </c>
      <c r="FL135">
        <v>13.746525999999999</v>
      </c>
      <c r="FM135">
        <v>2532.0122839999999</v>
      </c>
      <c r="FN135">
        <v>277.43446299999999</v>
      </c>
      <c r="FO135">
        <v>912.05448200000001</v>
      </c>
      <c r="FP135">
        <v>297.47905200000002</v>
      </c>
      <c r="FQ135">
        <v>178.91701699999999</v>
      </c>
      <c r="FR135">
        <v>997.63082499999996</v>
      </c>
      <c r="FS135">
        <v>792.49894200000006</v>
      </c>
      <c r="FT135">
        <v>136.008319</v>
      </c>
      <c r="FU135">
        <v>762.416787</v>
      </c>
      <c r="FV135">
        <v>3819.3815690000001</v>
      </c>
      <c r="FW135">
        <v>1415.097632</v>
      </c>
      <c r="FX135">
        <v>470.076099</v>
      </c>
      <c r="FY135">
        <v>264.81378000000001</v>
      </c>
      <c r="FZ135">
        <v>101.809403</v>
      </c>
      <c r="GA135">
        <v>474.49984699999999</v>
      </c>
      <c r="GB135">
        <v>3449.6241359999999</v>
      </c>
      <c r="GC135">
        <v>2578.982677</v>
      </c>
      <c r="GD135">
        <v>5639.7643170000001</v>
      </c>
      <c r="GE135">
        <v>1227.5250160000001</v>
      </c>
      <c r="GF135">
        <v>8374.5682240000006</v>
      </c>
      <c r="GG135">
        <v>6166.3479459999999</v>
      </c>
      <c r="GH135">
        <v>6105.6702720000003</v>
      </c>
      <c r="GI135">
        <v>1912.2215819999999</v>
      </c>
      <c r="GJ135">
        <v>1887.8227400000001</v>
      </c>
      <c r="GK135">
        <v>1117.1535140000001</v>
      </c>
      <c r="GL135">
        <v>680.10816</v>
      </c>
      <c r="GM135">
        <v>832.92455299999995</v>
      </c>
      <c r="GN135">
        <v>1253.356446</v>
      </c>
      <c r="GO135">
        <v>522.73555399999998</v>
      </c>
      <c r="GP135">
        <v>1793.259483</v>
      </c>
      <c r="GQ135">
        <v>2.0301420000000001</v>
      </c>
      <c r="GR135">
        <v>0</v>
      </c>
      <c r="GS135">
        <v>1.4390769999999999</v>
      </c>
      <c r="GT135">
        <v>57004.038336999998</v>
      </c>
      <c r="GU135">
        <v>0</v>
      </c>
      <c r="GV135">
        <v>0</v>
      </c>
      <c r="GW135">
        <v>0.25138300000000002</v>
      </c>
      <c r="GX135">
        <v>23.532557000000001</v>
      </c>
      <c r="GY135">
        <v>39025.591365</v>
      </c>
      <c r="GZ135">
        <v>0</v>
      </c>
      <c r="HA135">
        <v>0.19348499999999999</v>
      </c>
      <c r="HB135">
        <v>0</v>
      </c>
      <c r="HC135">
        <v>5763.9020380000002</v>
      </c>
      <c r="HD135">
        <v>742.21955800000001</v>
      </c>
      <c r="HE135">
        <v>900.51942599999995</v>
      </c>
      <c r="HF135">
        <v>2355.7425459999999</v>
      </c>
      <c r="HG135">
        <v>4204.4596799999999</v>
      </c>
      <c r="HH135">
        <v>6434.3500720000002</v>
      </c>
      <c r="HI135">
        <v>572.90632500000004</v>
      </c>
      <c r="HJ135">
        <v>548.57305099999996</v>
      </c>
      <c r="HK135">
        <v>130.972701</v>
      </c>
      <c r="HL135">
        <v>298.61407200000002</v>
      </c>
      <c r="HM135">
        <v>334.239439</v>
      </c>
      <c r="HN135">
        <v>71.659130000000005</v>
      </c>
      <c r="HO135">
        <v>882.73778200000004</v>
      </c>
      <c r="HP135">
        <v>1152.146702</v>
      </c>
      <c r="HQ135">
        <v>1855.9207240000001</v>
      </c>
      <c r="HR135">
        <v>1678.670811</v>
      </c>
      <c r="HS135">
        <v>2772.3567090000001</v>
      </c>
      <c r="HT135">
        <v>4917.5080159999998</v>
      </c>
      <c r="HU135">
        <v>6.776179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26687.596400999999</v>
      </c>
      <c r="OK135">
        <v>0</v>
      </c>
      <c r="OL135">
        <v>72617.192880000002</v>
      </c>
      <c r="OM135">
        <v>0</v>
      </c>
      <c r="ON135">
        <v>0</v>
      </c>
      <c r="OO135">
        <v>0</v>
      </c>
      <c r="OP135">
        <v>0</v>
      </c>
      <c r="OQ135">
        <v>289044.74135999999</v>
      </c>
    </row>
    <row r="136" spans="1:407" x14ac:dyDescent="0.2">
      <c r="A136" t="s">
        <v>148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284.02099900000002</v>
      </c>
      <c r="EY136">
        <v>464.88421499999998</v>
      </c>
      <c r="EZ136">
        <v>1181.6918029999999</v>
      </c>
      <c r="FA136">
        <v>1687.0966679999999</v>
      </c>
      <c r="FB136">
        <v>899.40255999999999</v>
      </c>
      <c r="FC136">
        <v>118.563687</v>
      </c>
      <c r="FD136">
        <v>404.598365</v>
      </c>
      <c r="FE136">
        <v>427.57781399999999</v>
      </c>
      <c r="FF136">
        <v>746.09646199999997</v>
      </c>
      <c r="FG136">
        <v>894.034808</v>
      </c>
      <c r="FH136">
        <v>784.97550200000001</v>
      </c>
      <c r="FI136">
        <v>93.968497999999997</v>
      </c>
      <c r="FJ136">
        <v>945.56859999999995</v>
      </c>
      <c r="FK136">
        <v>224.43507199999999</v>
      </c>
      <c r="FL136">
        <v>714.240542</v>
      </c>
      <c r="FM136">
        <v>3160.2190959999998</v>
      </c>
      <c r="FN136">
        <v>413.39706100000001</v>
      </c>
      <c r="FO136">
        <v>2292.1623890000001</v>
      </c>
      <c r="FP136">
        <v>1588.3289709999999</v>
      </c>
      <c r="FQ136">
        <v>1594.5781139999999</v>
      </c>
      <c r="FR136">
        <v>616.410124</v>
      </c>
      <c r="FS136">
        <v>1323.338321</v>
      </c>
      <c r="FT136">
        <v>421.89580899999999</v>
      </c>
      <c r="FU136">
        <v>663.04664000000002</v>
      </c>
      <c r="FV136">
        <v>5959.326223</v>
      </c>
      <c r="FW136">
        <v>5581.548299</v>
      </c>
      <c r="FX136">
        <v>2800.9614120000001</v>
      </c>
      <c r="FY136">
        <v>1002.303773</v>
      </c>
      <c r="FZ136">
        <v>590.28562699999998</v>
      </c>
      <c r="GA136">
        <v>4893.9039339999999</v>
      </c>
      <c r="GB136">
        <v>20453.763026000001</v>
      </c>
      <c r="GC136">
        <v>3277.914158</v>
      </c>
      <c r="GD136">
        <v>9371.1979929999998</v>
      </c>
      <c r="GE136">
        <v>1793.74091</v>
      </c>
      <c r="GF136">
        <v>8541.8694780000005</v>
      </c>
      <c r="GG136">
        <v>9641.4136350000008</v>
      </c>
      <c r="GH136">
        <v>59257.726484999999</v>
      </c>
      <c r="GI136">
        <v>45541.859200999999</v>
      </c>
      <c r="GJ136">
        <v>9695.8664970000009</v>
      </c>
      <c r="GK136">
        <v>2512.3431609999998</v>
      </c>
      <c r="GL136">
        <v>1153.6003740000001</v>
      </c>
      <c r="GM136">
        <v>2690.562637</v>
      </c>
      <c r="GN136">
        <v>3349.3928930000002</v>
      </c>
      <c r="GO136">
        <v>899.75747200000001</v>
      </c>
      <c r="GP136">
        <v>2943.244154</v>
      </c>
      <c r="GQ136">
        <v>12102.998803</v>
      </c>
      <c r="GR136">
        <v>2196.9813380000001</v>
      </c>
      <c r="GS136">
        <v>4290.5217929999999</v>
      </c>
      <c r="GT136">
        <v>1394.5682810000001</v>
      </c>
      <c r="GU136">
        <v>1006.626337</v>
      </c>
      <c r="GV136">
        <v>2111.8964449999999</v>
      </c>
      <c r="GW136">
        <v>255.231785</v>
      </c>
      <c r="GX136">
        <v>1239.9026650000001</v>
      </c>
      <c r="GY136">
        <v>257.148302</v>
      </c>
      <c r="GZ136">
        <v>123.98735000000001</v>
      </c>
      <c r="HA136">
        <v>1086.400531</v>
      </c>
      <c r="HB136">
        <v>521.87833599999999</v>
      </c>
      <c r="HC136">
        <v>3572.8262060000002</v>
      </c>
      <c r="HD136">
        <v>105398.211542</v>
      </c>
      <c r="HE136">
        <v>19867.480045</v>
      </c>
      <c r="HF136">
        <v>27185.388171999999</v>
      </c>
      <c r="HG136">
        <v>63172.786096000003</v>
      </c>
      <c r="HH136">
        <v>18751.348107000002</v>
      </c>
      <c r="HI136">
        <v>1090.8463220000001</v>
      </c>
      <c r="HJ136">
        <v>632.51258900000005</v>
      </c>
      <c r="HK136">
        <v>7800.5570859999998</v>
      </c>
      <c r="HL136">
        <v>21754.271696</v>
      </c>
      <c r="HM136">
        <v>24265.831365999999</v>
      </c>
      <c r="HN136">
        <v>7043.0598300000001</v>
      </c>
      <c r="HO136">
        <v>11698.159567000001</v>
      </c>
      <c r="HP136">
        <v>14539.094064000001</v>
      </c>
      <c r="HQ136">
        <v>19078.890620999999</v>
      </c>
      <c r="HR136">
        <v>128225.385603</v>
      </c>
      <c r="HS136">
        <v>49663.009823</v>
      </c>
      <c r="HT136">
        <v>80630.471030999994</v>
      </c>
      <c r="HU136">
        <v>6612.6459789999999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7386.849416</v>
      </c>
      <c r="OK136">
        <v>0</v>
      </c>
      <c r="OL136">
        <v>379217.62635699997</v>
      </c>
      <c r="OM136">
        <v>0</v>
      </c>
      <c r="ON136">
        <v>0</v>
      </c>
      <c r="OO136">
        <v>93777.787358999994</v>
      </c>
      <c r="OP136">
        <v>30411.302049999998</v>
      </c>
      <c r="OQ136">
        <v>1372261.5963580001</v>
      </c>
    </row>
    <row r="137" spans="1:407" x14ac:dyDescent="0.2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367.38982199999998</v>
      </c>
      <c r="EY137">
        <v>1215.9173989999999</v>
      </c>
      <c r="EZ137">
        <v>2030.61562</v>
      </c>
      <c r="FA137">
        <v>2787.089833</v>
      </c>
      <c r="FB137">
        <v>1890.199055</v>
      </c>
      <c r="FC137">
        <v>299.76379600000001</v>
      </c>
      <c r="FD137">
        <v>354.72567500000002</v>
      </c>
      <c r="FE137">
        <v>1983.5606700000001</v>
      </c>
      <c r="FF137">
        <v>2643.1388019999999</v>
      </c>
      <c r="FG137">
        <v>1864.7072330000001</v>
      </c>
      <c r="FH137">
        <v>1791.5285120000001</v>
      </c>
      <c r="FI137">
        <v>222.26145199999999</v>
      </c>
      <c r="FJ137">
        <v>1862.739286</v>
      </c>
      <c r="FK137">
        <v>1207.757513</v>
      </c>
      <c r="FL137">
        <v>5320.5603069999997</v>
      </c>
      <c r="FM137">
        <v>24253.474184999999</v>
      </c>
      <c r="FN137">
        <v>6488.9121260000002</v>
      </c>
      <c r="FO137">
        <v>11432.694775</v>
      </c>
      <c r="FP137">
        <v>1831.9049829999999</v>
      </c>
      <c r="FQ137">
        <v>1746.7287120000001</v>
      </c>
      <c r="FR137">
        <v>862.90321700000004</v>
      </c>
      <c r="FS137">
        <v>2846.6003810000002</v>
      </c>
      <c r="FT137">
        <v>1106.2215839999999</v>
      </c>
      <c r="FU137">
        <v>771.96365600000001</v>
      </c>
      <c r="FV137">
        <v>9835.9508270000006</v>
      </c>
      <c r="FW137">
        <v>5108.2736269999996</v>
      </c>
      <c r="FX137">
        <v>5639.8263239999997</v>
      </c>
      <c r="FY137">
        <v>4104.0983020000003</v>
      </c>
      <c r="FZ137">
        <v>1016.238535</v>
      </c>
      <c r="GA137">
        <v>3607.922176</v>
      </c>
      <c r="GB137">
        <v>11278.351821</v>
      </c>
      <c r="GC137">
        <v>5753.9462620000004</v>
      </c>
      <c r="GD137">
        <v>17017.268616000001</v>
      </c>
      <c r="GE137">
        <v>2390.3227609999999</v>
      </c>
      <c r="GF137">
        <v>8699.2091249999994</v>
      </c>
      <c r="GG137">
        <v>10453.044571</v>
      </c>
      <c r="GH137">
        <v>11321.164733</v>
      </c>
      <c r="GI137">
        <v>7952.4875910000001</v>
      </c>
      <c r="GJ137">
        <v>12503.584903999999</v>
      </c>
      <c r="GK137">
        <v>25736.653214000002</v>
      </c>
      <c r="GL137">
        <v>9691.7402660000007</v>
      </c>
      <c r="GM137">
        <v>16998.322129</v>
      </c>
      <c r="GN137">
        <v>9429.1980440000007</v>
      </c>
      <c r="GO137">
        <v>6051.2090829999997</v>
      </c>
      <c r="GP137">
        <v>8593.0996500000001</v>
      </c>
      <c r="GQ137">
        <v>26966.310245000001</v>
      </c>
      <c r="GR137">
        <v>9918.0110609999992</v>
      </c>
      <c r="GS137">
        <v>14707.75376</v>
      </c>
      <c r="GT137">
        <v>3056.2712160000001</v>
      </c>
      <c r="GU137">
        <v>2981.9790410000001</v>
      </c>
      <c r="GV137">
        <v>3717.3566449999998</v>
      </c>
      <c r="GW137">
        <v>58.862783</v>
      </c>
      <c r="GX137">
        <v>1522.827317</v>
      </c>
      <c r="GY137">
        <v>1261.4083840000001</v>
      </c>
      <c r="GZ137">
        <v>319.82648499999999</v>
      </c>
      <c r="HA137">
        <v>2129.4366759999998</v>
      </c>
      <c r="HB137">
        <v>767.37533599999995</v>
      </c>
      <c r="HC137">
        <v>25786.615918</v>
      </c>
      <c r="HD137">
        <v>59751.082735000004</v>
      </c>
      <c r="HE137">
        <v>876817.973964</v>
      </c>
      <c r="HF137">
        <v>118861.82761399999</v>
      </c>
      <c r="HG137">
        <v>24682.830706000001</v>
      </c>
      <c r="HH137">
        <v>45436.477202000002</v>
      </c>
      <c r="HI137">
        <v>5639.2396639999997</v>
      </c>
      <c r="HJ137">
        <v>1393.6995910000001</v>
      </c>
      <c r="HK137">
        <v>32640.358944</v>
      </c>
      <c r="HL137">
        <v>63713.004518000002</v>
      </c>
      <c r="HM137">
        <v>27492.183319</v>
      </c>
      <c r="HN137">
        <v>11612.884967</v>
      </c>
      <c r="HO137">
        <v>149503.871869</v>
      </c>
      <c r="HP137">
        <v>58715.332571999999</v>
      </c>
      <c r="HQ137">
        <v>32133.077659999999</v>
      </c>
      <c r="HR137">
        <v>189077.87984400001</v>
      </c>
      <c r="HS137">
        <v>82231.566944000006</v>
      </c>
      <c r="HT137">
        <v>65664.477016000004</v>
      </c>
      <c r="HU137">
        <v>244027.75065599999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122845.64</v>
      </c>
      <c r="OK137">
        <v>0</v>
      </c>
      <c r="OL137">
        <v>134816.93711</v>
      </c>
      <c r="OM137">
        <v>0</v>
      </c>
      <c r="ON137">
        <v>0</v>
      </c>
      <c r="OO137">
        <v>17097.049991</v>
      </c>
      <c r="OP137">
        <v>9292524.7831100002</v>
      </c>
      <c r="OQ137">
        <v>12020239.236016</v>
      </c>
    </row>
    <row r="138" spans="1:407" x14ac:dyDescent="0.2">
      <c r="A138" t="s">
        <v>150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5979.9022690000002</v>
      </c>
      <c r="EY138">
        <v>6301.1325260000003</v>
      </c>
      <c r="EZ138">
        <v>11876.825618000001</v>
      </c>
      <c r="FA138">
        <v>34719.577168000003</v>
      </c>
      <c r="FB138">
        <v>9562.9901370000007</v>
      </c>
      <c r="FC138">
        <v>3853.3741789999999</v>
      </c>
      <c r="FD138">
        <v>2814.125826</v>
      </c>
      <c r="FE138">
        <v>12889.034707999999</v>
      </c>
      <c r="FF138">
        <v>17542.186663</v>
      </c>
      <c r="FG138">
        <v>22792.199421000001</v>
      </c>
      <c r="FH138">
        <v>17874.03789</v>
      </c>
      <c r="FI138">
        <v>3894.8384390000001</v>
      </c>
      <c r="FJ138">
        <v>12023.652289</v>
      </c>
      <c r="FK138">
        <v>11553.311145</v>
      </c>
      <c r="FL138">
        <v>13442.524636</v>
      </c>
      <c r="FM138">
        <v>59881.603523999998</v>
      </c>
      <c r="FN138">
        <v>48293.527598000001</v>
      </c>
      <c r="FO138">
        <v>29418.387729999999</v>
      </c>
      <c r="FP138">
        <v>59320.440496000003</v>
      </c>
      <c r="FQ138">
        <v>35643.453836000001</v>
      </c>
      <c r="FR138">
        <v>43970.963150000003</v>
      </c>
      <c r="FS138">
        <v>65112.871179000002</v>
      </c>
      <c r="FT138">
        <v>24283.860209999999</v>
      </c>
      <c r="FU138">
        <v>17627.161527</v>
      </c>
      <c r="FV138">
        <v>199294.30098199999</v>
      </c>
      <c r="FW138">
        <v>94790.295207000003</v>
      </c>
      <c r="FX138">
        <v>88062.686856999993</v>
      </c>
      <c r="FY138">
        <v>73874.075058999995</v>
      </c>
      <c r="FZ138">
        <v>37714.959219999997</v>
      </c>
      <c r="GA138">
        <v>59755.444883999997</v>
      </c>
      <c r="GB138">
        <v>91889.855542000005</v>
      </c>
      <c r="GC138">
        <v>37529.479434000001</v>
      </c>
      <c r="GD138">
        <v>161493.757801</v>
      </c>
      <c r="GE138">
        <v>55197.613842999999</v>
      </c>
      <c r="GF138">
        <v>120395.949024</v>
      </c>
      <c r="GG138">
        <v>77771.367704000004</v>
      </c>
      <c r="GH138">
        <v>109289.546737</v>
      </c>
      <c r="GI138">
        <v>76440.157617000004</v>
      </c>
      <c r="GJ138">
        <v>126166.18715100001</v>
      </c>
      <c r="GK138">
        <v>296913.45344800001</v>
      </c>
      <c r="GL138">
        <v>127353.580107</v>
      </c>
      <c r="GM138">
        <v>214094.73118100001</v>
      </c>
      <c r="GN138">
        <v>287953.50808</v>
      </c>
      <c r="GO138">
        <v>60797.067396999999</v>
      </c>
      <c r="GP138">
        <v>119249.39264200001</v>
      </c>
      <c r="GQ138">
        <v>31973.578317</v>
      </c>
      <c r="GR138">
        <v>5487.1020070000004</v>
      </c>
      <c r="GS138">
        <v>14105.619796999999</v>
      </c>
      <c r="GT138">
        <v>4314.9286320000001</v>
      </c>
      <c r="GU138">
        <v>2323.9732399999998</v>
      </c>
      <c r="GV138">
        <v>4948.7379170000004</v>
      </c>
      <c r="GW138">
        <v>262.38390600000002</v>
      </c>
      <c r="GX138">
        <v>2654.2267240000001</v>
      </c>
      <c r="GY138">
        <v>1236.8384169999999</v>
      </c>
      <c r="GZ138">
        <v>851.39616699999999</v>
      </c>
      <c r="HA138">
        <v>2411.5589110000001</v>
      </c>
      <c r="HB138">
        <v>980.47614099999998</v>
      </c>
      <c r="HC138">
        <v>10902.707725</v>
      </c>
      <c r="HD138">
        <v>25127.506472000001</v>
      </c>
      <c r="HE138">
        <v>583242.28876000002</v>
      </c>
      <c r="HF138">
        <v>279392.49277200003</v>
      </c>
      <c r="HG138">
        <v>422283.61704600003</v>
      </c>
      <c r="HH138">
        <v>227008.412148</v>
      </c>
      <c r="HI138">
        <v>20617.288815</v>
      </c>
      <c r="HJ138">
        <v>18917.248134000001</v>
      </c>
      <c r="HK138">
        <v>47407.786437000002</v>
      </c>
      <c r="HL138">
        <v>160861.85107500001</v>
      </c>
      <c r="HM138">
        <v>30376.607391000001</v>
      </c>
      <c r="HN138">
        <v>18847.504110000002</v>
      </c>
      <c r="HO138">
        <v>19848.216963999999</v>
      </c>
      <c r="HP138">
        <v>239991.95407599999</v>
      </c>
      <c r="HQ138">
        <v>195921.166768</v>
      </c>
      <c r="HR138">
        <v>72677.010053000005</v>
      </c>
      <c r="HS138">
        <v>49033.495088000003</v>
      </c>
      <c r="HT138">
        <v>276951.35217500001</v>
      </c>
      <c r="HU138">
        <v>13583.025820000001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360513.61567600002</v>
      </c>
      <c r="OK138">
        <v>0</v>
      </c>
      <c r="OL138">
        <v>4741581.7655889997</v>
      </c>
      <c r="OM138">
        <v>0</v>
      </c>
      <c r="ON138">
        <v>0</v>
      </c>
      <c r="OO138">
        <v>4780.0280270000003</v>
      </c>
      <c r="OP138">
        <v>937955.86888900003</v>
      </c>
      <c r="OQ138">
        <v>11916073.022264</v>
      </c>
    </row>
    <row r="139" spans="1:407" x14ac:dyDescent="0.2">
      <c r="A139" t="s">
        <v>151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3022.02693</v>
      </c>
      <c r="EY139">
        <v>1755.1347840000001</v>
      </c>
      <c r="EZ139">
        <v>2763.8739430000001</v>
      </c>
      <c r="FA139">
        <v>2059.7005049999998</v>
      </c>
      <c r="FB139">
        <v>1580.266163</v>
      </c>
      <c r="FC139">
        <v>241.794048</v>
      </c>
      <c r="FD139">
        <v>1797.1514560000001</v>
      </c>
      <c r="FE139">
        <v>385.08557200000001</v>
      </c>
      <c r="FF139">
        <v>325.24891000000002</v>
      </c>
      <c r="FG139">
        <v>503.81070799999998</v>
      </c>
      <c r="FH139">
        <v>278.71833800000002</v>
      </c>
      <c r="FI139">
        <v>156.22483099999999</v>
      </c>
      <c r="FJ139">
        <v>2444.168259</v>
      </c>
      <c r="FK139">
        <v>1991.7730919999999</v>
      </c>
      <c r="FL139">
        <v>4689.1257610000002</v>
      </c>
      <c r="FM139">
        <v>2297.0747299999998</v>
      </c>
      <c r="FN139">
        <v>2239.6708509999999</v>
      </c>
      <c r="FO139">
        <v>7573.9745160000002</v>
      </c>
      <c r="FP139">
        <v>1839.7473729999999</v>
      </c>
      <c r="FQ139">
        <v>538.28734199999997</v>
      </c>
      <c r="FR139">
        <v>667.88998500000002</v>
      </c>
      <c r="FS139">
        <v>1051.9341589999999</v>
      </c>
      <c r="FT139">
        <v>3741.4198500000002</v>
      </c>
      <c r="FU139">
        <v>363.06834900000001</v>
      </c>
      <c r="FV139">
        <v>11182.431608999999</v>
      </c>
      <c r="FW139">
        <v>4650.4390590000003</v>
      </c>
      <c r="FX139">
        <v>6241.4018980000001</v>
      </c>
      <c r="FY139">
        <v>5100.4162260000003</v>
      </c>
      <c r="FZ139">
        <v>1895.308996</v>
      </c>
      <c r="GA139">
        <v>2037.3534219999999</v>
      </c>
      <c r="GB139">
        <v>3328.816178</v>
      </c>
      <c r="GC139">
        <v>2401.581322</v>
      </c>
      <c r="GD139">
        <v>13867.031781</v>
      </c>
      <c r="GE139">
        <v>5091.2344240000002</v>
      </c>
      <c r="GF139">
        <v>4366.4102149999999</v>
      </c>
      <c r="GG139">
        <v>8525.322956</v>
      </c>
      <c r="GH139">
        <v>6444.8368700000001</v>
      </c>
      <c r="GI139">
        <v>7267.7358519999998</v>
      </c>
      <c r="GJ139">
        <v>8389.7906180000009</v>
      </c>
      <c r="GK139">
        <v>14003.472564</v>
      </c>
      <c r="GL139">
        <v>5782.4019600000001</v>
      </c>
      <c r="GM139">
        <v>13915.075612000001</v>
      </c>
      <c r="GN139">
        <v>9385.0724850000006</v>
      </c>
      <c r="GO139">
        <v>1868.9187899999999</v>
      </c>
      <c r="GP139">
        <v>7857.7404720000004</v>
      </c>
      <c r="GQ139">
        <v>3062.8257060000001</v>
      </c>
      <c r="GR139">
        <v>419.11653999999999</v>
      </c>
      <c r="GS139">
        <v>1146.6267339999999</v>
      </c>
      <c r="GT139">
        <v>309.32167299999998</v>
      </c>
      <c r="GU139">
        <v>186.99879200000001</v>
      </c>
      <c r="GV139">
        <v>371.55832800000002</v>
      </c>
      <c r="GW139">
        <v>17.348288</v>
      </c>
      <c r="GX139">
        <v>205.337538</v>
      </c>
      <c r="GY139">
        <v>104.77963200000001</v>
      </c>
      <c r="GZ139">
        <v>100.90170000000001</v>
      </c>
      <c r="HA139">
        <v>187.71873199999999</v>
      </c>
      <c r="HB139">
        <v>70.833971000000005</v>
      </c>
      <c r="HC139">
        <v>38.245749000000004</v>
      </c>
      <c r="HD139">
        <v>3685.491317</v>
      </c>
      <c r="HE139">
        <v>17462.333912999999</v>
      </c>
      <c r="HF139">
        <v>83343.786953000003</v>
      </c>
      <c r="HG139">
        <v>23504.793663</v>
      </c>
      <c r="HH139">
        <v>14618.728257000001</v>
      </c>
      <c r="HI139">
        <v>1698.5037609999999</v>
      </c>
      <c r="HJ139">
        <v>7366.5200420000001</v>
      </c>
      <c r="HK139">
        <v>31499.091994999999</v>
      </c>
      <c r="HL139">
        <v>21337.877731</v>
      </c>
      <c r="HM139">
        <v>34200.351755999996</v>
      </c>
      <c r="HN139">
        <v>24176.611828000001</v>
      </c>
      <c r="HO139">
        <v>10457.848099999999</v>
      </c>
      <c r="HP139">
        <v>126396.656433</v>
      </c>
      <c r="HQ139">
        <v>50024.631248999998</v>
      </c>
      <c r="HR139">
        <v>40426.933195999998</v>
      </c>
      <c r="HS139">
        <v>31862.932175000002</v>
      </c>
      <c r="HT139">
        <v>50020.290792</v>
      </c>
      <c r="HU139">
        <v>221.992805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110587.826784</v>
      </c>
      <c r="OK139">
        <v>0</v>
      </c>
      <c r="OL139">
        <v>3168759.73893</v>
      </c>
      <c r="OM139">
        <v>0</v>
      </c>
      <c r="ON139">
        <v>0</v>
      </c>
      <c r="OO139">
        <v>86463.653892999995</v>
      </c>
      <c r="OP139">
        <v>243.249472</v>
      </c>
      <c r="OQ139">
        <v>4132491.4221899998</v>
      </c>
    </row>
    <row r="140" spans="1:407" x14ac:dyDescent="0.2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1927.164661</v>
      </c>
      <c r="EY140">
        <v>1924.956983</v>
      </c>
      <c r="EZ140">
        <v>3450.0708089999998</v>
      </c>
      <c r="FA140">
        <v>7336.2321430000002</v>
      </c>
      <c r="FB140">
        <v>2216.062101</v>
      </c>
      <c r="FC140">
        <v>1031.7400250000001</v>
      </c>
      <c r="FD140">
        <v>729.28945299999998</v>
      </c>
      <c r="FE140">
        <v>2860.5089760000001</v>
      </c>
      <c r="FF140">
        <v>6931.3878830000003</v>
      </c>
      <c r="FG140">
        <v>9814.7354009999999</v>
      </c>
      <c r="FH140">
        <v>7108.1509759999999</v>
      </c>
      <c r="FI140">
        <v>1268.17166</v>
      </c>
      <c r="FJ140">
        <v>6875.7956979999999</v>
      </c>
      <c r="FK140">
        <v>4300.0408340000004</v>
      </c>
      <c r="FL140">
        <v>21570.889158000002</v>
      </c>
      <c r="FM140">
        <v>46695.826729</v>
      </c>
      <c r="FN140">
        <v>5170.3193540000002</v>
      </c>
      <c r="FO140">
        <v>37607.674196</v>
      </c>
      <c r="FP140">
        <v>17101.739860999998</v>
      </c>
      <c r="FQ140">
        <v>11033.565011000001</v>
      </c>
      <c r="FR140">
        <v>11775.467649</v>
      </c>
      <c r="FS140">
        <v>18035.832872999999</v>
      </c>
      <c r="FT140">
        <v>14280.142336999999</v>
      </c>
      <c r="FU140">
        <v>6861.5824929999999</v>
      </c>
      <c r="FV140">
        <v>69138.420261000007</v>
      </c>
      <c r="FW140">
        <v>32026.789129000001</v>
      </c>
      <c r="FX140">
        <v>29945.967250999998</v>
      </c>
      <c r="FY140">
        <v>14295.480602</v>
      </c>
      <c r="FZ140">
        <v>9594.8912390000005</v>
      </c>
      <c r="GA140">
        <v>30914.603726000001</v>
      </c>
      <c r="GB140">
        <v>47325.784768999998</v>
      </c>
      <c r="GC140">
        <v>22081.258332000001</v>
      </c>
      <c r="GD140">
        <v>90466.362053000004</v>
      </c>
      <c r="GE140">
        <v>19964.505011000001</v>
      </c>
      <c r="GF140">
        <v>36356.749529000001</v>
      </c>
      <c r="GG140">
        <v>72951.879977000004</v>
      </c>
      <c r="GH140">
        <v>67517.932147</v>
      </c>
      <c r="GI140">
        <v>31816.265348000001</v>
      </c>
      <c r="GJ140">
        <v>46046.652526999998</v>
      </c>
      <c r="GK140">
        <v>41250.061224999998</v>
      </c>
      <c r="GL140">
        <v>31064.278064999999</v>
      </c>
      <c r="GM140">
        <v>63112.655368</v>
      </c>
      <c r="GN140">
        <v>70694.573898999995</v>
      </c>
      <c r="GO140">
        <v>15161.372599</v>
      </c>
      <c r="GP140">
        <v>29587.504746999999</v>
      </c>
      <c r="GQ140">
        <v>17881.797473999999</v>
      </c>
      <c r="GR140">
        <v>3940.0536139999999</v>
      </c>
      <c r="GS140">
        <v>5358.3181400000003</v>
      </c>
      <c r="GT140">
        <v>2004.8478250000001</v>
      </c>
      <c r="GU140">
        <v>1557.511094</v>
      </c>
      <c r="GV140">
        <v>2601.6497380000001</v>
      </c>
      <c r="GW140">
        <v>159.961386</v>
      </c>
      <c r="GX140">
        <v>1235.8101810000001</v>
      </c>
      <c r="GY140">
        <v>747.49661900000001</v>
      </c>
      <c r="GZ140">
        <v>746.85511299999996</v>
      </c>
      <c r="HA140">
        <v>1640.486214</v>
      </c>
      <c r="HB140">
        <v>574.25577999999996</v>
      </c>
      <c r="HC140">
        <v>7303.4262650000001</v>
      </c>
      <c r="HD140">
        <v>53505.158134999998</v>
      </c>
      <c r="HE140">
        <v>261750.520384</v>
      </c>
      <c r="HF140">
        <v>385027.67027</v>
      </c>
      <c r="HG140">
        <v>57865.320511999998</v>
      </c>
      <c r="HH140">
        <v>130664.336197</v>
      </c>
      <c r="HI140">
        <v>16656.273681999999</v>
      </c>
      <c r="HJ140">
        <v>4473.8165550000003</v>
      </c>
      <c r="HK140">
        <v>59178.078291999998</v>
      </c>
      <c r="HL140">
        <v>76352.568956999996</v>
      </c>
      <c r="HM140">
        <v>35068.468174000001</v>
      </c>
      <c r="HN140">
        <v>14166.970734</v>
      </c>
      <c r="HO140">
        <v>15487.923778</v>
      </c>
      <c r="HP140">
        <v>123132.532421</v>
      </c>
      <c r="HQ140">
        <v>88031.677903000003</v>
      </c>
      <c r="HR140">
        <v>85129.381808000006</v>
      </c>
      <c r="HS140">
        <v>37322.240503000001</v>
      </c>
      <c r="HT140">
        <v>54923.667159999997</v>
      </c>
      <c r="HU140">
        <v>4408.7528579999998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170293.86793099999</v>
      </c>
      <c r="OH140">
        <v>0</v>
      </c>
      <c r="OI140">
        <v>0</v>
      </c>
      <c r="OJ140">
        <v>352275.30331400002</v>
      </c>
      <c r="OK140">
        <v>0</v>
      </c>
      <c r="OL140">
        <v>1207421.3620569999</v>
      </c>
      <c r="OM140">
        <v>0</v>
      </c>
      <c r="ON140">
        <v>0</v>
      </c>
      <c r="OO140">
        <v>113319.886111</v>
      </c>
      <c r="OP140">
        <v>109273.952953</v>
      </c>
      <c r="OQ140">
        <v>4620703.535201</v>
      </c>
    </row>
    <row r="141" spans="1:407" x14ac:dyDescent="0.2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1305.898236</v>
      </c>
      <c r="EY141">
        <v>198.47737599999999</v>
      </c>
      <c r="EZ141">
        <v>464.52962300000002</v>
      </c>
      <c r="FA141">
        <v>1010.2721289999999</v>
      </c>
      <c r="FB141">
        <v>253.13228799999999</v>
      </c>
      <c r="FC141">
        <v>107.622759</v>
      </c>
      <c r="FD141">
        <v>72.184790000000007</v>
      </c>
      <c r="FE141">
        <v>357.83230099999997</v>
      </c>
      <c r="FF141">
        <v>282.82803899999999</v>
      </c>
      <c r="FG141">
        <v>1012.792695</v>
      </c>
      <c r="FH141">
        <v>313.51595500000002</v>
      </c>
      <c r="FI141">
        <v>75.145049999999998</v>
      </c>
      <c r="FJ141">
        <v>866.32692199999997</v>
      </c>
      <c r="FK141">
        <v>853.722623</v>
      </c>
      <c r="FL141">
        <v>2157.5527320000001</v>
      </c>
      <c r="FM141">
        <v>7149.2103770000003</v>
      </c>
      <c r="FN141">
        <v>1145.6465820000001</v>
      </c>
      <c r="FO141">
        <v>3880.631605</v>
      </c>
      <c r="FP141">
        <v>1911.2196329999999</v>
      </c>
      <c r="FQ141">
        <v>856.09689800000001</v>
      </c>
      <c r="FR141">
        <v>2324.847937</v>
      </c>
      <c r="FS141">
        <v>928.93168600000001</v>
      </c>
      <c r="FT141">
        <v>2477.337599</v>
      </c>
      <c r="FU141">
        <v>429.798766</v>
      </c>
      <c r="FV141">
        <v>7651.1080000000002</v>
      </c>
      <c r="FW141">
        <v>1548.652566</v>
      </c>
      <c r="FX141">
        <v>2548.0764810000001</v>
      </c>
      <c r="FY141">
        <v>1318.8768669999999</v>
      </c>
      <c r="FZ141">
        <v>830.58443599999998</v>
      </c>
      <c r="GA141">
        <v>1738.969685</v>
      </c>
      <c r="GB141">
        <v>3084.545435</v>
      </c>
      <c r="GC141">
        <v>4521.0861450000002</v>
      </c>
      <c r="GD141">
        <v>11345.714699</v>
      </c>
      <c r="GE141">
        <v>1069.65148</v>
      </c>
      <c r="GF141">
        <v>2922.689249</v>
      </c>
      <c r="GG141">
        <v>6599.7802609999999</v>
      </c>
      <c r="GH141">
        <v>9953.5769949999994</v>
      </c>
      <c r="GI141">
        <v>3752.3427320000001</v>
      </c>
      <c r="GJ141">
        <v>5068.369549</v>
      </c>
      <c r="GK141">
        <v>6532.0286660000002</v>
      </c>
      <c r="GL141">
        <v>2769.1373130000002</v>
      </c>
      <c r="GM141">
        <v>6046.9793410000002</v>
      </c>
      <c r="GN141">
        <v>6817.9992119999997</v>
      </c>
      <c r="GO141">
        <v>2652.0910349999999</v>
      </c>
      <c r="GP141">
        <v>1253.6428209999999</v>
      </c>
      <c r="GQ141">
        <v>601.23524999999995</v>
      </c>
      <c r="GR141">
        <v>7.3522800000000004</v>
      </c>
      <c r="GS141">
        <v>5387.8689569999997</v>
      </c>
      <c r="GT141">
        <v>662.47664899999995</v>
      </c>
      <c r="GU141">
        <v>1.4457359999999999</v>
      </c>
      <c r="GV141">
        <v>113.54843700000001</v>
      </c>
      <c r="GW141">
        <v>70.630143000000004</v>
      </c>
      <c r="GX141">
        <v>7.1287580000000004</v>
      </c>
      <c r="GY141">
        <v>6.4938349999999998</v>
      </c>
      <c r="GZ141">
        <v>1.949721</v>
      </c>
      <c r="HA141">
        <v>376.72223300000002</v>
      </c>
      <c r="HB141">
        <v>10.142765000000001</v>
      </c>
      <c r="HC141">
        <v>690.91419699999994</v>
      </c>
      <c r="HD141">
        <v>7237.631711</v>
      </c>
      <c r="HE141">
        <v>10843.150492000001</v>
      </c>
      <c r="HF141">
        <v>20762.090602</v>
      </c>
      <c r="HG141">
        <v>3901.258394</v>
      </c>
      <c r="HH141">
        <v>15555.657974</v>
      </c>
      <c r="HI141">
        <v>51442.539162000001</v>
      </c>
      <c r="HJ141">
        <v>1444.356982</v>
      </c>
      <c r="HK141">
        <v>2233.07737</v>
      </c>
      <c r="HL141">
        <v>2753.6602760000001</v>
      </c>
      <c r="HM141">
        <v>655.75652700000001</v>
      </c>
      <c r="HN141">
        <v>493.94428499999998</v>
      </c>
      <c r="HO141">
        <v>974.93829400000004</v>
      </c>
      <c r="HP141">
        <v>8473.6622879999995</v>
      </c>
      <c r="HQ141">
        <v>12037.395439</v>
      </c>
      <c r="HR141">
        <v>4350.7008640000004</v>
      </c>
      <c r="HS141">
        <v>730.62027499999999</v>
      </c>
      <c r="HT141">
        <v>1161.176645</v>
      </c>
      <c r="HU141">
        <v>155.05522500000001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365882.34786799998</v>
      </c>
      <c r="OI141">
        <v>0</v>
      </c>
      <c r="OJ141">
        <v>128130.054334</v>
      </c>
      <c r="OK141">
        <v>0</v>
      </c>
      <c r="OL141">
        <v>65455.033421</v>
      </c>
      <c r="OM141">
        <v>0</v>
      </c>
      <c r="ON141">
        <v>0</v>
      </c>
      <c r="OO141">
        <v>5130.7370099999998</v>
      </c>
      <c r="OP141">
        <v>14265.525194</v>
      </c>
      <c r="OQ141">
        <v>852469.73715900001</v>
      </c>
    </row>
    <row r="142" spans="1:407" x14ac:dyDescent="0.2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108.50355</v>
      </c>
      <c r="EY142">
        <v>46.326897000000002</v>
      </c>
      <c r="EZ142">
        <v>56.715133999999999</v>
      </c>
      <c r="FA142">
        <v>298.085239</v>
      </c>
      <c r="FB142">
        <v>119.60819100000001</v>
      </c>
      <c r="FC142">
        <v>34.321219999999997</v>
      </c>
      <c r="FD142">
        <v>48.299554999999998</v>
      </c>
      <c r="FE142">
        <v>440.75241999999997</v>
      </c>
      <c r="FF142">
        <v>83.752244000000005</v>
      </c>
      <c r="FG142">
        <v>148.58889199999999</v>
      </c>
      <c r="FH142">
        <v>64.007411000000005</v>
      </c>
      <c r="FI142">
        <v>22.599429000000001</v>
      </c>
      <c r="FJ142">
        <v>826.28145500000005</v>
      </c>
      <c r="FK142">
        <v>517.46290899999997</v>
      </c>
      <c r="FL142">
        <v>1389.1753659999999</v>
      </c>
      <c r="FM142">
        <v>7344.5744269999996</v>
      </c>
      <c r="FN142">
        <v>1033.4437809999999</v>
      </c>
      <c r="FO142">
        <v>1862.189208</v>
      </c>
      <c r="FP142">
        <v>574.40443900000002</v>
      </c>
      <c r="FQ142">
        <v>905.23372700000004</v>
      </c>
      <c r="FR142">
        <v>614.45462099999997</v>
      </c>
      <c r="FS142">
        <v>1397.5866249999999</v>
      </c>
      <c r="FT142">
        <v>275.68978900000002</v>
      </c>
      <c r="FU142">
        <v>327.52515199999999</v>
      </c>
      <c r="FV142">
        <v>4468.3663349999997</v>
      </c>
      <c r="FW142">
        <v>2290.7699379999999</v>
      </c>
      <c r="FX142">
        <v>2622.0574459999998</v>
      </c>
      <c r="FY142">
        <v>3288.1968700000002</v>
      </c>
      <c r="FZ142">
        <v>811.70228399999996</v>
      </c>
      <c r="GA142">
        <v>1818.2736990000001</v>
      </c>
      <c r="GB142">
        <v>1008.897217</v>
      </c>
      <c r="GC142">
        <v>847.237077</v>
      </c>
      <c r="GD142">
        <v>3520.3642380000001</v>
      </c>
      <c r="GE142">
        <v>6115.4726570000003</v>
      </c>
      <c r="GF142">
        <v>3143.1123219999999</v>
      </c>
      <c r="GG142">
        <v>2219.1055820000001</v>
      </c>
      <c r="GH142">
        <v>2776.2791900000002</v>
      </c>
      <c r="GI142">
        <v>2230.3803170000001</v>
      </c>
      <c r="GJ142">
        <v>3962.4760670000001</v>
      </c>
      <c r="GK142">
        <v>14295.971810999999</v>
      </c>
      <c r="GL142">
        <v>4390.2168240000001</v>
      </c>
      <c r="GM142">
        <v>10725.241583000001</v>
      </c>
      <c r="GN142">
        <v>8336.3845209999999</v>
      </c>
      <c r="GO142">
        <v>3807.8033070000001</v>
      </c>
      <c r="GP142">
        <v>2743.7709220000002</v>
      </c>
      <c r="GQ142">
        <v>1325.9317000000001</v>
      </c>
      <c r="GR142">
        <v>258.47088200000002</v>
      </c>
      <c r="GS142">
        <v>380.64353399999999</v>
      </c>
      <c r="GT142">
        <v>161.27908300000001</v>
      </c>
      <c r="GU142">
        <v>76.341459999999998</v>
      </c>
      <c r="GV142">
        <v>211.18571499999999</v>
      </c>
      <c r="GW142">
        <v>18.681878000000001</v>
      </c>
      <c r="GX142">
        <v>131.74360100000001</v>
      </c>
      <c r="GY142">
        <v>43.501201000000002</v>
      </c>
      <c r="GZ142">
        <v>18.401197</v>
      </c>
      <c r="HA142">
        <v>85.261899</v>
      </c>
      <c r="HB142">
        <v>50.252060999999998</v>
      </c>
      <c r="HC142">
        <v>912.71696699999995</v>
      </c>
      <c r="HD142">
        <v>3664.8717419999998</v>
      </c>
      <c r="HE142">
        <v>9081.5179320000007</v>
      </c>
      <c r="HF142">
        <v>55480.203508999999</v>
      </c>
      <c r="HG142">
        <v>1417.5512100000001</v>
      </c>
      <c r="HH142">
        <v>13213.518732</v>
      </c>
      <c r="HI142">
        <v>2585.8868579999998</v>
      </c>
      <c r="HJ142">
        <v>7445.9513870000001</v>
      </c>
      <c r="HK142">
        <v>6495.8661499999998</v>
      </c>
      <c r="HL142">
        <v>28019.081443999999</v>
      </c>
      <c r="HM142">
        <v>13482.138021000001</v>
      </c>
      <c r="HN142">
        <v>5185.0533539999997</v>
      </c>
      <c r="HO142">
        <v>2631.8766340000002</v>
      </c>
      <c r="HP142">
        <v>35665.616706000001</v>
      </c>
      <c r="HQ142">
        <v>120712.593912</v>
      </c>
      <c r="HR142">
        <v>24047.216563000002</v>
      </c>
      <c r="HS142">
        <v>19690.071107</v>
      </c>
      <c r="HT142">
        <v>9001.4178769999999</v>
      </c>
      <c r="HU142">
        <v>226.82038700000001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84083.051047000001</v>
      </c>
      <c r="OJ142">
        <v>286424.39228899998</v>
      </c>
      <c r="OK142">
        <v>0</v>
      </c>
      <c r="OL142">
        <v>197108.68404699999</v>
      </c>
      <c r="OM142">
        <v>0</v>
      </c>
      <c r="ON142">
        <v>0</v>
      </c>
      <c r="OO142">
        <v>3890.4469079999999</v>
      </c>
      <c r="OP142">
        <v>17112.671424</v>
      </c>
      <c r="OQ142">
        <v>1054302.5723059999</v>
      </c>
    </row>
    <row r="143" spans="1:407" x14ac:dyDescent="0.2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443.82262300000002</v>
      </c>
      <c r="EY143">
        <v>721.39014799999995</v>
      </c>
      <c r="EZ143">
        <v>1146.6288569999999</v>
      </c>
      <c r="FA143">
        <v>714.58436200000006</v>
      </c>
      <c r="FB143">
        <v>961.23206300000004</v>
      </c>
      <c r="FC143">
        <v>87.791154000000006</v>
      </c>
      <c r="FD143">
        <v>472.89515299999999</v>
      </c>
      <c r="FE143">
        <v>230.948959</v>
      </c>
      <c r="FF143">
        <v>754.31292299999996</v>
      </c>
      <c r="FG143">
        <v>808.85094100000003</v>
      </c>
      <c r="FH143">
        <v>795.83378300000004</v>
      </c>
      <c r="FI143">
        <v>228.66874300000001</v>
      </c>
      <c r="FJ143">
        <v>409.39997</v>
      </c>
      <c r="FK143">
        <v>1406.0602200000001</v>
      </c>
      <c r="FL143">
        <v>2422.4951820000001</v>
      </c>
      <c r="FM143">
        <v>11433.977642</v>
      </c>
      <c r="FN143">
        <v>3025.1345839999999</v>
      </c>
      <c r="FO143">
        <v>2614.793819</v>
      </c>
      <c r="FP143">
        <v>4315.2587649999996</v>
      </c>
      <c r="FQ143">
        <v>3929.8826869999998</v>
      </c>
      <c r="FR143">
        <v>5163.9679969999997</v>
      </c>
      <c r="FS143">
        <v>6506.2445100000004</v>
      </c>
      <c r="FT143">
        <v>2163.5831779999999</v>
      </c>
      <c r="FU143">
        <v>1916.4901159999999</v>
      </c>
      <c r="FV143">
        <v>18159.072676</v>
      </c>
      <c r="FW143">
        <v>6475.8074880000004</v>
      </c>
      <c r="FX143">
        <v>7714.6638789999997</v>
      </c>
      <c r="FY143">
        <v>6497.6274679999997</v>
      </c>
      <c r="FZ143">
        <v>2161.2473770000001</v>
      </c>
      <c r="GA143">
        <v>3982.5717949999998</v>
      </c>
      <c r="GB143">
        <v>8083.4222060000002</v>
      </c>
      <c r="GC143">
        <v>24290.294857000001</v>
      </c>
      <c r="GD143">
        <v>22243.558684</v>
      </c>
      <c r="GE143">
        <v>5248.2097100000001</v>
      </c>
      <c r="GF143">
        <v>11428.732431</v>
      </c>
      <c r="GG143">
        <v>13453.363117000001</v>
      </c>
      <c r="GH143">
        <v>14855.765042999999</v>
      </c>
      <c r="GI143">
        <v>10172.350850000001</v>
      </c>
      <c r="GJ143">
        <v>12019.007487999999</v>
      </c>
      <c r="GK143">
        <v>10682.00063</v>
      </c>
      <c r="GL143">
        <v>9117.1170249999996</v>
      </c>
      <c r="GM143">
        <v>11375.112977999999</v>
      </c>
      <c r="GN143">
        <v>13644.910749999999</v>
      </c>
      <c r="GO143">
        <v>3049.9278680000002</v>
      </c>
      <c r="GP143">
        <v>5040.8826650000001</v>
      </c>
      <c r="GQ143">
        <v>6969.2590890000001</v>
      </c>
      <c r="GR143">
        <v>1960.7959080000001</v>
      </c>
      <c r="GS143">
        <v>2277.4327149999999</v>
      </c>
      <c r="GT143">
        <v>1001.355589</v>
      </c>
      <c r="GU143">
        <v>731.33941100000004</v>
      </c>
      <c r="GV143">
        <v>1162.2826219999999</v>
      </c>
      <c r="GW143">
        <v>46.86862</v>
      </c>
      <c r="GX143">
        <v>576.12753799999996</v>
      </c>
      <c r="GY143">
        <v>306.66706199999999</v>
      </c>
      <c r="GZ143">
        <v>100.38491500000001</v>
      </c>
      <c r="HA143">
        <v>684.65729199999998</v>
      </c>
      <c r="HB143">
        <v>262.38935900000001</v>
      </c>
      <c r="HC143">
        <v>4012.0901119999999</v>
      </c>
      <c r="HD143">
        <v>3848.0981059999999</v>
      </c>
      <c r="HE143">
        <v>9050.9508389999992</v>
      </c>
      <c r="HF143">
        <v>122412.19966499999</v>
      </c>
      <c r="HG143">
        <v>7162.6771010000002</v>
      </c>
      <c r="HH143">
        <v>379119.81830799999</v>
      </c>
      <c r="HI143">
        <v>36014.943730999999</v>
      </c>
      <c r="HJ143">
        <v>51811.810379000002</v>
      </c>
      <c r="HK143">
        <v>75080.705285000004</v>
      </c>
      <c r="HL143">
        <v>8515.6832730000006</v>
      </c>
      <c r="HM143">
        <v>2414.2357360000001</v>
      </c>
      <c r="HN143">
        <v>626.42662199999995</v>
      </c>
      <c r="HO143">
        <v>2045.952978</v>
      </c>
      <c r="HP143">
        <v>11152.990744999999</v>
      </c>
      <c r="HQ143">
        <v>6582.8621899999998</v>
      </c>
      <c r="HR143">
        <v>13786.336289999999</v>
      </c>
      <c r="HS143">
        <v>2266.2250859999999</v>
      </c>
      <c r="HT143">
        <v>2871.6705029999998</v>
      </c>
      <c r="HU143">
        <v>91.182079000000002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100228.128262</v>
      </c>
      <c r="OK143">
        <v>0</v>
      </c>
      <c r="OL143">
        <v>221933.46761299999</v>
      </c>
      <c r="OM143">
        <v>0</v>
      </c>
      <c r="ON143">
        <v>0</v>
      </c>
      <c r="OO143">
        <v>20676.096592999998</v>
      </c>
      <c r="OP143">
        <v>7507.5542820000001</v>
      </c>
      <c r="OQ143">
        <v>1377661.5612610001</v>
      </c>
    </row>
    <row r="144" spans="1:407" x14ac:dyDescent="0.2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233.20834600000001</v>
      </c>
      <c r="EY144">
        <v>760.89982399999997</v>
      </c>
      <c r="EZ144">
        <v>1579.407987</v>
      </c>
      <c r="FA144">
        <v>2023.3753630000001</v>
      </c>
      <c r="FB144">
        <v>1224.2720409999999</v>
      </c>
      <c r="FC144">
        <v>236.53404499999999</v>
      </c>
      <c r="FD144">
        <v>1421.7142739999999</v>
      </c>
      <c r="FE144">
        <v>699.50850300000002</v>
      </c>
      <c r="FF144">
        <v>1600.664704</v>
      </c>
      <c r="FG144">
        <v>1405.092498</v>
      </c>
      <c r="FH144">
        <v>668.44914700000004</v>
      </c>
      <c r="FI144">
        <v>67.330061000000001</v>
      </c>
      <c r="FJ144">
        <v>1610.8484020000001</v>
      </c>
      <c r="FK144">
        <v>1995.4768160000001</v>
      </c>
      <c r="FL144">
        <v>2743.956819</v>
      </c>
      <c r="FM144">
        <v>10120.646091000001</v>
      </c>
      <c r="FN144">
        <v>2417.3729020000001</v>
      </c>
      <c r="FO144">
        <v>8342.7850839999992</v>
      </c>
      <c r="FP144">
        <v>3637.456741</v>
      </c>
      <c r="FQ144">
        <v>3877.2608930000001</v>
      </c>
      <c r="FR144">
        <v>1272.4050810000001</v>
      </c>
      <c r="FS144">
        <v>4450.934964</v>
      </c>
      <c r="FT144">
        <v>922.72909400000003</v>
      </c>
      <c r="FU144">
        <v>1462.103069</v>
      </c>
      <c r="FV144">
        <v>16811.681062</v>
      </c>
      <c r="FW144">
        <v>8826.2411140000004</v>
      </c>
      <c r="FX144">
        <v>7873.3132660000001</v>
      </c>
      <c r="FY144">
        <v>6893.9203360000001</v>
      </c>
      <c r="FZ144">
        <v>2293.8009910000001</v>
      </c>
      <c r="GA144">
        <v>4227.8143550000004</v>
      </c>
      <c r="GB144">
        <v>11281.289817000001</v>
      </c>
      <c r="GC144">
        <v>4740.1907490000003</v>
      </c>
      <c r="GD144">
        <v>18100.157596000001</v>
      </c>
      <c r="GE144">
        <v>29257.383749000001</v>
      </c>
      <c r="GF144">
        <v>11336.382629</v>
      </c>
      <c r="GG144">
        <v>9629.3678409999993</v>
      </c>
      <c r="GH144">
        <v>10085.317239</v>
      </c>
      <c r="GI144">
        <v>6735.0302600000005</v>
      </c>
      <c r="GJ144">
        <v>16434.932096</v>
      </c>
      <c r="GK144">
        <v>59298.058082000003</v>
      </c>
      <c r="GL144">
        <v>17046.899105</v>
      </c>
      <c r="GM144">
        <v>31515.599437000001</v>
      </c>
      <c r="GN144">
        <v>14459.287077999999</v>
      </c>
      <c r="GO144">
        <v>6851.233201</v>
      </c>
      <c r="GP144">
        <v>14087.493041</v>
      </c>
      <c r="GQ144">
        <v>9623.0839849999993</v>
      </c>
      <c r="GR144">
        <v>1046.834374</v>
      </c>
      <c r="GS144">
        <v>1621.7069899999999</v>
      </c>
      <c r="GT144">
        <v>560.19955600000003</v>
      </c>
      <c r="GU144">
        <v>401.43859300000003</v>
      </c>
      <c r="GV144">
        <v>961.86645599999997</v>
      </c>
      <c r="GW144">
        <v>45.186458000000002</v>
      </c>
      <c r="GX144">
        <v>373.28403900000001</v>
      </c>
      <c r="GY144">
        <v>115.262017</v>
      </c>
      <c r="GZ144">
        <v>101.463915</v>
      </c>
      <c r="HA144">
        <v>445.80954500000001</v>
      </c>
      <c r="HB144">
        <v>206.33752899999999</v>
      </c>
      <c r="HC144">
        <v>2033.127827</v>
      </c>
      <c r="HD144">
        <v>25121.095363</v>
      </c>
      <c r="HE144">
        <v>75331.325364000004</v>
      </c>
      <c r="HF144">
        <v>461227.671218</v>
      </c>
      <c r="HG144">
        <v>68311.056815999997</v>
      </c>
      <c r="HH144">
        <v>18556.451426</v>
      </c>
      <c r="HI144">
        <v>13126.318533</v>
      </c>
      <c r="HJ144">
        <v>6162.0068849999998</v>
      </c>
      <c r="HK144">
        <v>18434.425227</v>
      </c>
      <c r="HL144">
        <v>716672.42127799999</v>
      </c>
      <c r="HM144">
        <v>233580.75680199999</v>
      </c>
      <c r="HN144">
        <v>73397.575630000007</v>
      </c>
      <c r="HO144">
        <v>36529.253454999998</v>
      </c>
      <c r="HP144">
        <v>517429.34001300001</v>
      </c>
      <c r="HQ144">
        <v>96097.622092000005</v>
      </c>
      <c r="HR144">
        <v>197307.42078099999</v>
      </c>
      <c r="HS144">
        <v>97990.213992999998</v>
      </c>
      <c r="HT144">
        <v>103518.938014</v>
      </c>
      <c r="HU144">
        <v>1166.1731090000001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267528.095631</v>
      </c>
      <c r="OK144">
        <v>0</v>
      </c>
      <c r="OL144">
        <v>1404811.7443949999</v>
      </c>
      <c r="OM144">
        <v>0</v>
      </c>
      <c r="ON144">
        <v>0</v>
      </c>
      <c r="OO144">
        <v>90351.570261000001</v>
      </c>
      <c r="OP144">
        <v>801659.86298400001</v>
      </c>
      <c r="OQ144">
        <v>5704406.7663489999</v>
      </c>
    </row>
    <row r="145" spans="1:407" x14ac:dyDescent="0.2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1099.0609010000001</v>
      </c>
      <c r="EY145">
        <v>1674.2024650000001</v>
      </c>
      <c r="EZ145">
        <v>1896.4729789999999</v>
      </c>
      <c r="FA145">
        <v>4480.3969399999996</v>
      </c>
      <c r="FB145">
        <v>2366.8960860000002</v>
      </c>
      <c r="FC145">
        <v>935.21501499999999</v>
      </c>
      <c r="FD145">
        <v>848.34333400000003</v>
      </c>
      <c r="FE145">
        <v>2710.1708400000002</v>
      </c>
      <c r="FF145">
        <v>3112.1044849999998</v>
      </c>
      <c r="FG145">
        <v>2898.7912139999999</v>
      </c>
      <c r="FH145">
        <v>2492.732078</v>
      </c>
      <c r="FI145">
        <v>496.273415</v>
      </c>
      <c r="FJ145">
        <v>3734.0169310000001</v>
      </c>
      <c r="FK145">
        <v>2415.1654370000001</v>
      </c>
      <c r="FL145">
        <v>7707.8276580000002</v>
      </c>
      <c r="FM145">
        <v>34710.234702000002</v>
      </c>
      <c r="FN145">
        <v>6438.0986169999996</v>
      </c>
      <c r="FO145">
        <v>12055.516078000001</v>
      </c>
      <c r="FP145">
        <v>6098.1029159999998</v>
      </c>
      <c r="FQ145">
        <v>4000.1045389999999</v>
      </c>
      <c r="FR145">
        <v>4525.3502719999997</v>
      </c>
      <c r="FS145">
        <v>8618.4199950000002</v>
      </c>
      <c r="FT145">
        <v>1488.5746200000001</v>
      </c>
      <c r="FU145">
        <v>2408.8987379999999</v>
      </c>
      <c r="FV145">
        <v>24590.572686</v>
      </c>
      <c r="FW145">
        <v>14090.875779</v>
      </c>
      <c r="FX145">
        <v>12183.509552</v>
      </c>
      <c r="FY145">
        <v>7968.7140289999998</v>
      </c>
      <c r="FZ145">
        <v>3192.9557490000002</v>
      </c>
      <c r="GA145">
        <v>9914.973215</v>
      </c>
      <c r="GB145">
        <v>20496.066682000001</v>
      </c>
      <c r="GC145">
        <v>12282.825088</v>
      </c>
      <c r="GD145">
        <v>43538.155556999998</v>
      </c>
      <c r="GE145">
        <v>15220.292506</v>
      </c>
      <c r="GF145">
        <v>19496.308524</v>
      </c>
      <c r="GG145">
        <v>12930.850313000001</v>
      </c>
      <c r="GH145">
        <v>19839.592764000001</v>
      </c>
      <c r="GI145">
        <v>12289.259185999999</v>
      </c>
      <c r="GJ145">
        <v>24532.030125000001</v>
      </c>
      <c r="GK145">
        <v>38514.019947000001</v>
      </c>
      <c r="GL145">
        <v>13768.427696000001</v>
      </c>
      <c r="GM145">
        <v>34097.335092000001</v>
      </c>
      <c r="GN145">
        <v>34663.474910999998</v>
      </c>
      <c r="GO145">
        <v>14431.104834</v>
      </c>
      <c r="GP145">
        <v>27581.762758000001</v>
      </c>
      <c r="GQ145">
        <v>26958.330985000001</v>
      </c>
      <c r="GR145">
        <v>3847.8524579999998</v>
      </c>
      <c r="GS145">
        <v>8196.9552179999991</v>
      </c>
      <c r="GT145">
        <v>1568.221057</v>
      </c>
      <c r="GU145">
        <v>1625.5738670000001</v>
      </c>
      <c r="GV145">
        <v>2268.0560690000002</v>
      </c>
      <c r="GW145">
        <v>79.834901000000002</v>
      </c>
      <c r="GX145">
        <v>945.69213300000001</v>
      </c>
      <c r="GY145">
        <v>535.831097</v>
      </c>
      <c r="GZ145">
        <v>178.958743</v>
      </c>
      <c r="HA145">
        <v>1155.0124579999999</v>
      </c>
      <c r="HB145">
        <v>443.51210300000002</v>
      </c>
      <c r="HC145">
        <v>8088.1885620000003</v>
      </c>
      <c r="HD145">
        <v>10708.778928</v>
      </c>
      <c r="HE145">
        <v>230896.15166</v>
      </c>
      <c r="HF145">
        <v>299030.93578</v>
      </c>
      <c r="HG145">
        <v>45419.966121999998</v>
      </c>
      <c r="HH145">
        <v>50148.958898999997</v>
      </c>
      <c r="HI145">
        <v>13166.431341</v>
      </c>
      <c r="HJ145">
        <v>13718.847973</v>
      </c>
      <c r="HK145">
        <v>22918.287657000001</v>
      </c>
      <c r="HL145">
        <v>43263.627862000001</v>
      </c>
      <c r="HM145">
        <v>605545.57051999995</v>
      </c>
      <c r="HN145">
        <v>221095.339496</v>
      </c>
      <c r="HO145">
        <v>280075.60143899999</v>
      </c>
      <c r="HP145">
        <v>101357.38535700001</v>
      </c>
      <c r="HQ145">
        <v>59871.027396999998</v>
      </c>
      <c r="HR145">
        <v>204060.92485899999</v>
      </c>
      <c r="HS145">
        <v>12960.31266</v>
      </c>
      <c r="HT145">
        <v>54091.933487000002</v>
      </c>
      <c r="HU145">
        <v>225630.51448400001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309270.25417500001</v>
      </c>
      <c r="OK145">
        <v>0</v>
      </c>
      <c r="OL145">
        <v>1503454.5726429999</v>
      </c>
      <c r="OM145">
        <v>0</v>
      </c>
      <c r="ON145">
        <v>0</v>
      </c>
      <c r="OO145">
        <v>20730.630013999998</v>
      </c>
      <c r="OP145">
        <v>64780.249712999997</v>
      </c>
      <c r="OQ145">
        <v>4982922.3993640002</v>
      </c>
    </row>
    <row r="146" spans="1:407" x14ac:dyDescent="0.2">
      <c r="A146" t="s">
        <v>158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220.56625199999999</v>
      </c>
      <c r="EY146">
        <v>531.91502700000001</v>
      </c>
      <c r="EZ146">
        <v>699.56504299999995</v>
      </c>
      <c r="FA146">
        <v>952.13821499999995</v>
      </c>
      <c r="FB146">
        <v>629.40978900000005</v>
      </c>
      <c r="FC146">
        <v>144.578744</v>
      </c>
      <c r="FD146">
        <v>150.49951100000001</v>
      </c>
      <c r="FE146">
        <v>838.05686300000002</v>
      </c>
      <c r="FF146">
        <v>940.74861499999997</v>
      </c>
      <c r="FG146">
        <v>918.02159500000005</v>
      </c>
      <c r="FH146">
        <v>730.663679</v>
      </c>
      <c r="FI146">
        <v>86.756421000000003</v>
      </c>
      <c r="FJ146">
        <v>780.14659700000004</v>
      </c>
      <c r="FK146">
        <v>977.36317199999996</v>
      </c>
      <c r="FL146">
        <v>1256.5544669999999</v>
      </c>
      <c r="FM146">
        <v>3942.1051130000001</v>
      </c>
      <c r="FN146">
        <v>696.58542999999997</v>
      </c>
      <c r="FO146">
        <v>2527.9018609999998</v>
      </c>
      <c r="FP146">
        <v>1160.732765</v>
      </c>
      <c r="FQ146">
        <v>721.90256899999997</v>
      </c>
      <c r="FR146">
        <v>585.60084900000004</v>
      </c>
      <c r="FS146">
        <v>1643.7288370000001</v>
      </c>
      <c r="FT146">
        <v>413.48387700000001</v>
      </c>
      <c r="FU146">
        <v>502.06732399999999</v>
      </c>
      <c r="FV146">
        <v>4837.4069449999997</v>
      </c>
      <c r="FW146">
        <v>2614.7377849999998</v>
      </c>
      <c r="FX146">
        <v>2996.1348379999999</v>
      </c>
      <c r="FY146">
        <v>2079.1416009999998</v>
      </c>
      <c r="FZ146">
        <v>603.80235700000003</v>
      </c>
      <c r="GA146">
        <v>1951.372836</v>
      </c>
      <c r="GB146">
        <v>3542.8121390000001</v>
      </c>
      <c r="GC146">
        <v>1363.0343009999999</v>
      </c>
      <c r="GD146">
        <v>6987.7706840000001</v>
      </c>
      <c r="GE146">
        <v>1247.1996340000001</v>
      </c>
      <c r="GF146">
        <v>2723.765187</v>
      </c>
      <c r="GG146">
        <v>3082.8623429999998</v>
      </c>
      <c r="GH146">
        <v>2692.4148009999999</v>
      </c>
      <c r="GI146">
        <v>2834.7320239999999</v>
      </c>
      <c r="GJ146">
        <v>4125.2873769999997</v>
      </c>
      <c r="GK146">
        <v>5137.2786560000004</v>
      </c>
      <c r="GL146">
        <v>3598.941421</v>
      </c>
      <c r="GM146">
        <v>6455.9896719999997</v>
      </c>
      <c r="GN146">
        <v>5102.4112320000004</v>
      </c>
      <c r="GO146">
        <v>2238.1972810000002</v>
      </c>
      <c r="GP146">
        <v>3757.1616829999998</v>
      </c>
      <c r="GQ146">
        <v>2419.038967</v>
      </c>
      <c r="GR146">
        <v>514.39134799999999</v>
      </c>
      <c r="GS146">
        <v>1350.106974</v>
      </c>
      <c r="GT146">
        <v>137.76226199999999</v>
      </c>
      <c r="GU146">
        <v>232.71341899999999</v>
      </c>
      <c r="GV146">
        <v>422.84563400000002</v>
      </c>
      <c r="GW146">
        <v>10.462930999999999</v>
      </c>
      <c r="GX146">
        <v>178.149034</v>
      </c>
      <c r="GY146">
        <v>79.627426</v>
      </c>
      <c r="GZ146">
        <v>75.866692999999998</v>
      </c>
      <c r="HA146">
        <v>161.11003600000001</v>
      </c>
      <c r="HB146">
        <v>48.481501000000002</v>
      </c>
      <c r="HC146">
        <v>724.19226400000002</v>
      </c>
      <c r="HD146">
        <v>3826.1110279999998</v>
      </c>
      <c r="HE146">
        <v>31686.799993000001</v>
      </c>
      <c r="HF146">
        <v>47377.471532000003</v>
      </c>
      <c r="HG146">
        <v>8445.7514929999998</v>
      </c>
      <c r="HH146">
        <v>40196.990514999998</v>
      </c>
      <c r="HI146">
        <v>3224.0609129999998</v>
      </c>
      <c r="HJ146">
        <v>3607.0379349999998</v>
      </c>
      <c r="HK146">
        <v>5057.1725139999999</v>
      </c>
      <c r="HL146">
        <v>8463.5343240000002</v>
      </c>
      <c r="HM146">
        <v>29193.798342999999</v>
      </c>
      <c r="HN146">
        <v>267413.96691000002</v>
      </c>
      <c r="HO146">
        <v>19566.834899000001</v>
      </c>
      <c r="HP146">
        <v>32125.830641</v>
      </c>
      <c r="HQ146">
        <v>14294.385305</v>
      </c>
      <c r="HR146">
        <v>4352.8870720000004</v>
      </c>
      <c r="HS146">
        <v>5392.774214</v>
      </c>
      <c r="HT146">
        <v>36324.861596000002</v>
      </c>
      <c r="HU146">
        <v>23232.641131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167684.78826</v>
      </c>
      <c r="OK146">
        <v>0</v>
      </c>
      <c r="OL146">
        <v>1005522.046939</v>
      </c>
      <c r="OM146">
        <v>0</v>
      </c>
      <c r="ON146">
        <v>0</v>
      </c>
      <c r="OO146">
        <v>1558.1688690000001</v>
      </c>
      <c r="OP146">
        <v>372.35311799999999</v>
      </c>
      <c r="OQ146">
        <v>1857298.5634399999</v>
      </c>
    </row>
    <row r="147" spans="1:407" x14ac:dyDescent="0.2">
      <c r="A147" t="s">
        <v>159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21.948857</v>
      </c>
      <c r="EY147">
        <v>181.52117200000001</v>
      </c>
      <c r="EZ147">
        <v>329.64097199999998</v>
      </c>
      <c r="FA147">
        <v>221.25078500000001</v>
      </c>
      <c r="FB147">
        <v>441.56098800000001</v>
      </c>
      <c r="FC147">
        <v>153.61684500000001</v>
      </c>
      <c r="FD147">
        <v>216.65115700000001</v>
      </c>
      <c r="FE147">
        <v>622.43638199999998</v>
      </c>
      <c r="FF147">
        <v>88.051181</v>
      </c>
      <c r="FG147">
        <v>161.886302</v>
      </c>
      <c r="FH147">
        <v>87.318588000000005</v>
      </c>
      <c r="FI147">
        <v>12.289422999999999</v>
      </c>
      <c r="FJ147">
        <v>744.67225499999995</v>
      </c>
      <c r="FK147">
        <v>326.309573</v>
      </c>
      <c r="FL147">
        <v>1865.4073900000001</v>
      </c>
      <c r="FM147">
        <v>8739.3944190000002</v>
      </c>
      <c r="FN147">
        <v>2315.0791690000001</v>
      </c>
      <c r="FO147">
        <v>11178.842204</v>
      </c>
      <c r="FP147">
        <v>2285.4458509999999</v>
      </c>
      <c r="FQ147">
        <v>2579.3477549999998</v>
      </c>
      <c r="FR147">
        <v>596.69754899999998</v>
      </c>
      <c r="FS147">
        <v>4453.0481220000001</v>
      </c>
      <c r="FT147">
        <v>385.37436500000001</v>
      </c>
      <c r="FU147">
        <v>872.46721300000002</v>
      </c>
      <c r="FV147">
        <v>10404.201940000001</v>
      </c>
      <c r="FW147">
        <v>3567.0747999999999</v>
      </c>
      <c r="FX147">
        <v>7140.25767</v>
      </c>
      <c r="FY147">
        <v>8484.8670939999993</v>
      </c>
      <c r="FZ147">
        <v>2668.9746239999999</v>
      </c>
      <c r="GA147">
        <v>2672.6387460000001</v>
      </c>
      <c r="GB147">
        <v>7555.3046889999996</v>
      </c>
      <c r="GC147">
        <v>2100.4046199999998</v>
      </c>
      <c r="GD147">
        <v>10068.073415000001</v>
      </c>
      <c r="GE147">
        <v>4509.9396580000002</v>
      </c>
      <c r="GF147">
        <v>6677.1661759999997</v>
      </c>
      <c r="GG147">
        <v>4755.9149180000004</v>
      </c>
      <c r="GH147">
        <v>4370.6134840000004</v>
      </c>
      <c r="GI147">
        <v>2520.695651</v>
      </c>
      <c r="GJ147">
        <v>9141.720378</v>
      </c>
      <c r="GK147">
        <v>8076.8598959999999</v>
      </c>
      <c r="GL147">
        <v>5869.9414230000002</v>
      </c>
      <c r="GM147">
        <v>11465.619927</v>
      </c>
      <c r="GN147">
        <v>5265.1404620000003</v>
      </c>
      <c r="GO147">
        <v>2854.4798730000002</v>
      </c>
      <c r="GP147">
        <v>7260.8650779999998</v>
      </c>
      <c r="GQ147">
        <v>4182.6345140000003</v>
      </c>
      <c r="GR147">
        <v>587.98054000000002</v>
      </c>
      <c r="GS147">
        <v>737.53146600000002</v>
      </c>
      <c r="GT147">
        <v>286.69905599999998</v>
      </c>
      <c r="GU147">
        <v>201.15957399999999</v>
      </c>
      <c r="GV147">
        <v>412.985343</v>
      </c>
      <c r="GW147">
        <v>13.299777000000001</v>
      </c>
      <c r="GX147">
        <v>197.21389500000001</v>
      </c>
      <c r="GY147">
        <v>54.481177000000002</v>
      </c>
      <c r="GZ147">
        <v>25.236153999999999</v>
      </c>
      <c r="HA147">
        <v>202.72183999999999</v>
      </c>
      <c r="HB147">
        <v>105.33136500000001</v>
      </c>
      <c r="HC147">
        <v>1765.820894</v>
      </c>
      <c r="HD147">
        <v>3480.8567069999999</v>
      </c>
      <c r="HE147">
        <v>35423.821350999999</v>
      </c>
      <c r="HF147">
        <v>439886.60150300001</v>
      </c>
      <c r="HG147">
        <v>86645.955879999994</v>
      </c>
      <c r="HH147">
        <v>19675.885315</v>
      </c>
      <c r="HI147">
        <v>30550.413651999999</v>
      </c>
      <c r="HJ147">
        <v>4245.2221579999996</v>
      </c>
      <c r="HK147">
        <v>27837.465240000001</v>
      </c>
      <c r="HL147">
        <v>121863.236563</v>
      </c>
      <c r="HM147">
        <v>85538.817616</v>
      </c>
      <c r="HN147">
        <v>22842.418837000001</v>
      </c>
      <c r="HO147">
        <v>166232.89514199999</v>
      </c>
      <c r="HP147">
        <v>152605.130451</v>
      </c>
      <c r="HQ147">
        <v>86830.668489000003</v>
      </c>
      <c r="HR147">
        <v>36563.771731000001</v>
      </c>
      <c r="HS147">
        <v>37775.924247000003</v>
      </c>
      <c r="HT147">
        <v>140158.19775200001</v>
      </c>
      <c r="HU147">
        <v>57579.117354000002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53361.832165</v>
      </c>
      <c r="OK147">
        <v>0</v>
      </c>
      <c r="OL147">
        <v>1357547.6870810001</v>
      </c>
      <c r="OM147">
        <v>0</v>
      </c>
      <c r="ON147">
        <v>0</v>
      </c>
      <c r="OO147">
        <v>79964.742746999997</v>
      </c>
      <c r="OP147">
        <v>207291.52590400001</v>
      </c>
      <c r="OQ147">
        <v>3428986.2965190001</v>
      </c>
    </row>
    <row r="148" spans="1:407" x14ac:dyDescent="0.2">
      <c r="A148" t="s">
        <v>160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6225.5276240000003</v>
      </c>
      <c r="EY148">
        <v>4901.8421680000001</v>
      </c>
      <c r="EZ148">
        <v>12059.420237</v>
      </c>
      <c r="FA148">
        <v>21768.801180999999</v>
      </c>
      <c r="FB148">
        <v>7484.5868630000004</v>
      </c>
      <c r="FC148">
        <v>1520.5736059999999</v>
      </c>
      <c r="FD148">
        <v>1578.977073</v>
      </c>
      <c r="FE148">
        <v>6250.7338380000001</v>
      </c>
      <c r="FF148">
        <v>9443.5205239999996</v>
      </c>
      <c r="FG148">
        <v>19806.877778999999</v>
      </c>
      <c r="FH148">
        <v>10043.278274</v>
      </c>
      <c r="FI148">
        <v>1308.9871419999999</v>
      </c>
      <c r="FJ148">
        <v>17968.628073</v>
      </c>
      <c r="FK148">
        <v>10472.792097</v>
      </c>
      <c r="FL148">
        <v>27495.144198000002</v>
      </c>
      <c r="FM148">
        <v>61443.150045000002</v>
      </c>
      <c r="FN148">
        <v>10631.127850999999</v>
      </c>
      <c r="FO148">
        <v>48946.318371000001</v>
      </c>
      <c r="FP148">
        <v>14711.282041</v>
      </c>
      <c r="FQ148">
        <v>13822.075188000001</v>
      </c>
      <c r="FR148">
        <v>14438.458499</v>
      </c>
      <c r="FS148">
        <v>23509.326663</v>
      </c>
      <c r="FT148">
        <v>10589.162332</v>
      </c>
      <c r="FU148">
        <v>4976.610987</v>
      </c>
      <c r="FV148">
        <v>98221.561866000004</v>
      </c>
      <c r="FW148">
        <v>72353.950362000003</v>
      </c>
      <c r="FX148">
        <v>64073.151102999997</v>
      </c>
      <c r="FY148">
        <v>31316.101107999999</v>
      </c>
      <c r="FZ148">
        <v>15462.004331</v>
      </c>
      <c r="GA148">
        <v>26044.234153000001</v>
      </c>
      <c r="GB148">
        <v>60258.862991000002</v>
      </c>
      <c r="GC148">
        <v>20913.254341</v>
      </c>
      <c r="GD148">
        <v>150405.78069300001</v>
      </c>
      <c r="GE148">
        <v>81344.526056000002</v>
      </c>
      <c r="GF148">
        <v>65503.030055000003</v>
      </c>
      <c r="GG148">
        <v>74973.648499999996</v>
      </c>
      <c r="GH148">
        <v>91396.441391</v>
      </c>
      <c r="GI148">
        <v>56292.590209000002</v>
      </c>
      <c r="GJ148">
        <v>90611.684534999993</v>
      </c>
      <c r="GK148">
        <v>182375.979964</v>
      </c>
      <c r="GL148">
        <v>86960.442299000002</v>
      </c>
      <c r="GM148">
        <v>163142.005894</v>
      </c>
      <c r="GN148">
        <v>130995.026696</v>
      </c>
      <c r="GO148">
        <v>53096.816568000002</v>
      </c>
      <c r="GP148">
        <v>59072.602214999999</v>
      </c>
      <c r="GQ148">
        <v>78355.655803999995</v>
      </c>
      <c r="GR148">
        <v>7181.1803790000004</v>
      </c>
      <c r="GS148">
        <v>13487.333672000001</v>
      </c>
      <c r="GT148">
        <v>3618.2991059999999</v>
      </c>
      <c r="GU148">
        <v>2908.6035230000002</v>
      </c>
      <c r="GV148">
        <v>5863.9904349999997</v>
      </c>
      <c r="GW148">
        <v>165.20764</v>
      </c>
      <c r="GX148">
        <v>2621.4975880000002</v>
      </c>
      <c r="GY148">
        <v>995.69075599999996</v>
      </c>
      <c r="GZ148">
        <v>1566.039857</v>
      </c>
      <c r="HA148">
        <v>3172.1958629999999</v>
      </c>
      <c r="HB148">
        <v>1494.449308</v>
      </c>
      <c r="HC148">
        <v>6844.7391870000001</v>
      </c>
      <c r="HD148">
        <v>93975.459040999995</v>
      </c>
      <c r="HE148">
        <v>656848.88899899996</v>
      </c>
      <c r="HF148">
        <v>779915.87363799999</v>
      </c>
      <c r="HG148">
        <v>102177.933258</v>
      </c>
      <c r="HH148">
        <v>253261.888477</v>
      </c>
      <c r="HI148">
        <v>20876.139155000001</v>
      </c>
      <c r="HJ148">
        <v>52133.672747999997</v>
      </c>
      <c r="HK148">
        <v>83866.012873999993</v>
      </c>
      <c r="HL148">
        <v>596119.56201800006</v>
      </c>
      <c r="HM148">
        <v>329952.776434</v>
      </c>
      <c r="HN148">
        <v>125656.76225499999</v>
      </c>
      <c r="HO148">
        <v>273927.26661699999</v>
      </c>
      <c r="HP148">
        <v>945084.856638</v>
      </c>
      <c r="HQ148">
        <v>159673.30389499999</v>
      </c>
      <c r="HR148">
        <v>343422.72195199999</v>
      </c>
      <c r="HS148">
        <v>180297.55716699999</v>
      </c>
      <c r="HT148">
        <v>293674.98232000001</v>
      </c>
      <c r="HU148">
        <v>23272.733378000001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968071.72337499994</v>
      </c>
      <c r="OK148">
        <v>0</v>
      </c>
      <c r="OL148">
        <v>486306.810956</v>
      </c>
      <c r="OM148">
        <v>0</v>
      </c>
      <c r="ON148">
        <v>0</v>
      </c>
      <c r="OO148">
        <v>255127.27761399999</v>
      </c>
      <c r="OP148">
        <v>553546.46954600001</v>
      </c>
      <c r="OQ148">
        <v>9741676.4534569997</v>
      </c>
    </row>
    <row r="149" spans="1:407" x14ac:dyDescent="0.2">
      <c r="A149" t="s">
        <v>161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450.10910999999999</v>
      </c>
      <c r="EY149">
        <v>69.395384000000007</v>
      </c>
      <c r="EZ149">
        <v>95.300082000000003</v>
      </c>
      <c r="FA149">
        <v>591.10889099999997</v>
      </c>
      <c r="FB149">
        <v>680.32138399999997</v>
      </c>
      <c r="FC149">
        <v>87.395792</v>
      </c>
      <c r="FD149">
        <v>189.31461400000001</v>
      </c>
      <c r="FE149">
        <v>297.18188900000001</v>
      </c>
      <c r="FF149">
        <v>168.36552499999999</v>
      </c>
      <c r="FG149">
        <v>591.62697800000001</v>
      </c>
      <c r="FH149">
        <v>214.5214</v>
      </c>
      <c r="FI149">
        <v>22.731318999999999</v>
      </c>
      <c r="FJ149">
        <v>1592.7735660000001</v>
      </c>
      <c r="FK149">
        <v>619.138778</v>
      </c>
      <c r="FL149">
        <v>2201.4127360000002</v>
      </c>
      <c r="FM149">
        <v>3436.657033</v>
      </c>
      <c r="FN149">
        <v>842.22986700000001</v>
      </c>
      <c r="FO149">
        <v>2469.4023550000002</v>
      </c>
      <c r="FP149">
        <v>1149.674769</v>
      </c>
      <c r="FQ149">
        <v>1324.3808590000001</v>
      </c>
      <c r="FR149">
        <v>669.69892100000004</v>
      </c>
      <c r="FS149">
        <v>2246.1786339999999</v>
      </c>
      <c r="FT149">
        <v>414.99964199999999</v>
      </c>
      <c r="FU149">
        <v>408.99236300000001</v>
      </c>
      <c r="FV149">
        <v>6894.7192489999998</v>
      </c>
      <c r="FW149">
        <v>4738.3040700000001</v>
      </c>
      <c r="FX149">
        <v>3217.0168840000001</v>
      </c>
      <c r="FY149">
        <v>2622.681928</v>
      </c>
      <c r="FZ149">
        <v>970.91252499999996</v>
      </c>
      <c r="GA149">
        <v>2174.8142739999998</v>
      </c>
      <c r="GB149">
        <v>5975.8438729999998</v>
      </c>
      <c r="GC149">
        <v>1284.2682809999999</v>
      </c>
      <c r="GD149">
        <v>9135.1507750000001</v>
      </c>
      <c r="GE149">
        <v>3750.7601249999998</v>
      </c>
      <c r="GF149">
        <v>4598.1322490000002</v>
      </c>
      <c r="GG149">
        <v>4377.0695390000001</v>
      </c>
      <c r="GH149">
        <v>4465.5327829999997</v>
      </c>
      <c r="GI149">
        <v>3787.6150259999999</v>
      </c>
      <c r="GJ149">
        <v>4862.6258099999995</v>
      </c>
      <c r="GK149">
        <v>6960.1091409999999</v>
      </c>
      <c r="GL149">
        <v>4798.7131040000004</v>
      </c>
      <c r="GM149">
        <v>12776.332710000001</v>
      </c>
      <c r="GN149">
        <v>7029.7021070000001</v>
      </c>
      <c r="GO149">
        <v>3320.5272140000002</v>
      </c>
      <c r="GP149">
        <v>3736.7863670000002</v>
      </c>
      <c r="GQ149">
        <v>2403.5662649999999</v>
      </c>
      <c r="GR149">
        <v>610.81117400000005</v>
      </c>
      <c r="GS149">
        <v>804.82606499999997</v>
      </c>
      <c r="GT149">
        <v>250.75806800000001</v>
      </c>
      <c r="GU149">
        <v>150.936801</v>
      </c>
      <c r="GV149">
        <v>412.83210200000002</v>
      </c>
      <c r="GW149">
        <v>54.881422999999998</v>
      </c>
      <c r="GX149">
        <v>134.71938700000001</v>
      </c>
      <c r="GY149">
        <v>69.394998999999999</v>
      </c>
      <c r="GZ149">
        <v>74.467796000000007</v>
      </c>
      <c r="HA149">
        <v>200.942072</v>
      </c>
      <c r="HB149">
        <v>63.872197</v>
      </c>
      <c r="HC149">
        <v>433.05106000000001</v>
      </c>
      <c r="HD149">
        <v>4539.1187129999998</v>
      </c>
      <c r="HE149">
        <v>29324.968973999999</v>
      </c>
      <c r="HF149">
        <v>58588.722912999998</v>
      </c>
      <c r="HG149">
        <v>31386.993113</v>
      </c>
      <c r="HH149">
        <v>42694.431759999999</v>
      </c>
      <c r="HI149">
        <v>15918.972890999999</v>
      </c>
      <c r="HJ149">
        <v>68797.998938999997</v>
      </c>
      <c r="HK149">
        <v>23505.144162000001</v>
      </c>
      <c r="HL149">
        <v>71909.181668999998</v>
      </c>
      <c r="HM149">
        <v>17379.333648</v>
      </c>
      <c r="HN149">
        <v>9035.7902749999994</v>
      </c>
      <c r="HO149">
        <v>34413.365706999997</v>
      </c>
      <c r="HP149">
        <v>83408.185954</v>
      </c>
      <c r="HQ149">
        <v>362908.308808</v>
      </c>
      <c r="HR149">
        <v>22290.889421</v>
      </c>
      <c r="HS149">
        <v>33328.424744999997</v>
      </c>
      <c r="HT149">
        <v>63833.422703999997</v>
      </c>
      <c r="HU149">
        <v>2335.6291839999999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210596.881796</v>
      </c>
      <c r="OK149">
        <v>0</v>
      </c>
      <c r="OL149">
        <v>2526934.841672</v>
      </c>
      <c r="OM149">
        <v>0</v>
      </c>
      <c r="ON149">
        <v>0</v>
      </c>
      <c r="OO149">
        <v>203090.37390199999</v>
      </c>
      <c r="OP149">
        <v>31813.171747</v>
      </c>
      <c r="OQ149">
        <v>4076009.7420339999</v>
      </c>
    </row>
    <row r="150" spans="1:407" x14ac:dyDescent="0.2">
      <c r="A150" t="s">
        <v>162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36.722233000000003</v>
      </c>
      <c r="EY150">
        <v>21.960232000000001</v>
      </c>
      <c r="EZ150">
        <v>40.282848999999999</v>
      </c>
      <c r="FA150">
        <v>87.433823000000004</v>
      </c>
      <c r="FB150">
        <v>29.352332000000001</v>
      </c>
      <c r="FC150">
        <v>36.868057999999998</v>
      </c>
      <c r="FD150">
        <v>35.728940999999999</v>
      </c>
      <c r="FE150">
        <v>39.498944000000002</v>
      </c>
      <c r="FF150">
        <v>20.380306000000001</v>
      </c>
      <c r="FG150">
        <v>102.320026</v>
      </c>
      <c r="FH150">
        <v>3.9877500000000001</v>
      </c>
      <c r="FI150">
        <v>13.057672</v>
      </c>
      <c r="FJ150">
        <v>125.96639399999999</v>
      </c>
      <c r="FK150">
        <v>468.64844199999999</v>
      </c>
      <c r="FL150">
        <v>535.21930199999997</v>
      </c>
      <c r="FM150">
        <v>709.95236999999997</v>
      </c>
      <c r="FN150">
        <v>217.997793</v>
      </c>
      <c r="FO150">
        <v>1158.9838580000001</v>
      </c>
      <c r="FP150">
        <v>290.92526299999997</v>
      </c>
      <c r="FQ150">
        <v>356.12293499999998</v>
      </c>
      <c r="FR150">
        <v>95.780248999999998</v>
      </c>
      <c r="FS150">
        <v>311.04278399999998</v>
      </c>
      <c r="FT150">
        <v>206.62912800000001</v>
      </c>
      <c r="FU150">
        <v>97.869660999999994</v>
      </c>
      <c r="FV150">
        <v>1284.876426</v>
      </c>
      <c r="FW150">
        <v>899.62066700000003</v>
      </c>
      <c r="FX150">
        <v>653.32836299999997</v>
      </c>
      <c r="FY150">
        <v>747.10550699999999</v>
      </c>
      <c r="FZ150">
        <v>167.66937100000001</v>
      </c>
      <c r="GA150">
        <v>907.03609400000005</v>
      </c>
      <c r="GB150">
        <v>1171.4987389999999</v>
      </c>
      <c r="GC150">
        <v>178.487664</v>
      </c>
      <c r="GD150">
        <v>1144.0304839999999</v>
      </c>
      <c r="GE150">
        <v>992.70367199999998</v>
      </c>
      <c r="GF150">
        <v>581.00855100000001</v>
      </c>
      <c r="GG150">
        <v>831.03640399999995</v>
      </c>
      <c r="GH150">
        <v>2126.627156</v>
      </c>
      <c r="GI150">
        <v>1375.3007459999999</v>
      </c>
      <c r="GJ150">
        <v>1842.112077</v>
      </c>
      <c r="GK150">
        <v>1788.666475</v>
      </c>
      <c r="GL150">
        <v>745.96570599999995</v>
      </c>
      <c r="GM150">
        <v>1874.1601000000001</v>
      </c>
      <c r="GN150">
        <v>1647.320815</v>
      </c>
      <c r="GO150">
        <v>281.20453600000002</v>
      </c>
      <c r="GP150">
        <v>892.12453200000004</v>
      </c>
      <c r="GQ150">
        <v>671.75332800000001</v>
      </c>
      <c r="GR150">
        <v>195.38972799999999</v>
      </c>
      <c r="GS150">
        <v>254.28948199999999</v>
      </c>
      <c r="GT150">
        <v>77.098427999999998</v>
      </c>
      <c r="GU150">
        <v>58.775525000000002</v>
      </c>
      <c r="GV150">
        <v>101.796863</v>
      </c>
      <c r="GW150">
        <v>1.731657</v>
      </c>
      <c r="GX150">
        <v>90.427424000000002</v>
      </c>
      <c r="GY150">
        <v>19.585649</v>
      </c>
      <c r="GZ150">
        <v>10.862458999999999</v>
      </c>
      <c r="HA150">
        <v>50.691564</v>
      </c>
      <c r="HB150">
        <v>31.588286</v>
      </c>
      <c r="HC150">
        <v>317.07899600000002</v>
      </c>
      <c r="HD150">
        <v>8138.1278259999999</v>
      </c>
      <c r="HE150">
        <v>8996.5694309999999</v>
      </c>
      <c r="HF150">
        <v>8128.4826249999996</v>
      </c>
      <c r="HG150">
        <v>4945.6075520000004</v>
      </c>
      <c r="HH150">
        <v>2980.2347410000002</v>
      </c>
      <c r="HI150">
        <v>819.07166700000005</v>
      </c>
      <c r="HJ150">
        <v>1627.8651400000001</v>
      </c>
      <c r="HK150">
        <v>3395.7071129999999</v>
      </c>
      <c r="HL150">
        <v>21271.328008</v>
      </c>
      <c r="HM150">
        <v>18066.552333</v>
      </c>
      <c r="HN150">
        <v>6861.8752910000003</v>
      </c>
      <c r="HO150">
        <v>7994.9383779999998</v>
      </c>
      <c r="HP150">
        <v>24520.594265</v>
      </c>
      <c r="HQ150">
        <v>43060.605357</v>
      </c>
      <c r="HR150">
        <v>4224.9811989999998</v>
      </c>
      <c r="HS150">
        <v>6896.7003999999997</v>
      </c>
      <c r="HT150">
        <v>12963.437384000001</v>
      </c>
      <c r="HU150">
        <v>3597.7092419999999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46132.670010000002</v>
      </c>
      <c r="OK150">
        <v>0</v>
      </c>
      <c r="OL150">
        <v>594377.39719499997</v>
      </c>
      <c r="OM150">
        <v>0</v>
      </c>
      <c r="ON150">
        <v>0</v>
      </c>
      <c r="OO150">
        <v>5013071.036026</v>
      </c>
      <c r="OP150">
        <v>18055.621276999998</v>
      </c>
      <c r="OQ150">
        <v>5889182.7972759996</v>
      </c>
    </row>
    <row r="151" spans="1:407" x14ac:dyDescent="0.2">
      <c r="A151" t="s">
        <v>163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4.5283939999999996</v>
      </c>
      <c r="EY151">
        <v>5.77257</v>
      </c>
      <c r="EZ151">
        <v>12.701632</v>
      </c>
      <c r="FA151">
        <v>36.448351000000002</v>
      </c>
      <c r="FB151">
        <v>9.4191979999999997</v>
      </c>
      <c r="FC151">
        <v>30.462114</v>
      </c>
      <c r="FD151">
        <v>23.928666</v>
      </c>
      <c r="FE151">
        <v>431.21529800000002</v>
      </c>
      <c r="FF151">
        <v>6.5037380000000002</v>
      </c>
      <c r="FG151">
        <v>11.94332</v>
      </c>
      <c r="FH151">
        <v>10.439069</v>
      </c>
      <c r="FI151">
        <v>3.0825469999999999</v>
      </c>
      <c r="FJ151">
        <v>855.04279099999997</v>
      </c>
      <c r="FK151">
        <v>147.55293399999999</v>
      </c>
      <c r="FL151">
        <v>1485.9400680000001</v>
      </c>
      <c r="FM151">
        <v>2831.1179400000001</v>
      </c>
      <c r="FN151">
        <v>943.49930300000005</v>
      </c>
      <c r="FO151">
        <v>991.87318500000003</v>
      </c>
      <c r="FP151">
        <v>815.57768899999996</v>
      </c>
      <c r="FQ151">
        <v>666.691011</v>
      </c>
      <c r="FR151">
        <v>374.11969900000003</v>
      </c>
      <c r="FS151">
        <v>2592.0347860000002</v>
      </c>
      <c r="FT151">
        <v>84.362391000000002</v>
      </c>
      <c r="FU151">
        <v>396.54771599999998</v>
      </c>
      <c r="FV151">
        <v>6002.5580019999998</v>
      </c>
      <c r="FW151">
        <v>3049.6227950000002</v>
      </c>
      <c r="FX151">
        <v>3537.2799129999999</v>
      </c>
      <c r="FY151">
        <v>3287.3530900000001</v>
      </c>
      <c r="FZ151">
        <v>791.97714199999996</v>
      </c>
      <c r="GA151">
        <v>1162.5419879999999</v>
      </c>
      <c r="GB151">
        <v>6172.2123920000004</v>
      </c>
      <c r="GC151">
        <v>1687.9794939999999</v>
      </c>
      <c r="GD151">
        <v>18451.256850999998</v>
      </c>
      <c r="GE151">
        <v>36181.899830000002</v>
      </c>
      <c r="GF151">
        <v>8317.3530570000003</v>
      </c>
      <c r="GG151">
        <v>5318.3269380000002</v>
      </c>
      <c r="GH151">
        <v>12256.218551</v>
      </c>
      <c r="GI151">
        <v>10109.855363999999</v>
      </c>
      <c r="GJ151">
        <v>6506.355337</v>
      </c>
      <c r="GK151">
        <v>29537.619062000002</v>
      </c>
      <c r="GL151">
        <v>11732.616469000001</v>
      </c>
      <c r="GM151">
        <v>21468.962797</v>
      </c>
      <c r="GN151">
        <v>42143.768379000001</v>
      </c>
      <c r="GO151">
        <v>6143.1459439999999</v>
      </c>
      <c r="GP151">
        <v>16574.836668</v>
      </c>
      <c r="GQ151">
        <v>2225.108506</v>
      </c>
      <c r="GR151">
        <v>441.73631899999998</v>
      </c>
      <c r="GS151">
        <v>795.91282899999999</v>
      </c>
      <c r="GT151">
        <v>283.398416</v>
      </c>
      <c r="GU151">
        <v>217.34945500000001</v>
      </c>
      <c r="GV151">
        <v>373.488404</v>
      </c>
      <c r="GW151">
        <v>6.9281230000000003</v>
      </c>
      <c r="GX151">
        <v>265.25396699999999</v>
      </c>
      <c r="GY151">
        <v>42.229567000000003</v>
      </c>
      <c r="GZ151">
        <v>12.163776</v>
      </c>
      <c r="HA151">
        <v>192.400565</v>
      </c>
      <c r="HB151">
        <v>127.067284</v>
      </c>
      <c r="HC151">
        <v>829.43733499999996</v>
      </c>
      <c r="HD151">
        <v>1068.631421</v>
      </c>
      <c r="HE151">
        <v>10527.683720999999</v>
      </c>
      <c r="HF151">
        <v>18861.272107000001</v>
      </c>
      <c r="HG151">
        <v>982.82282999999995</v>
      </c>
      <c r="HH151">
        <v>5526.8213850000002</v>
      </c>
      <c r="HI151">
        <v>809.62428399999999</v>
      </c>
      <c r="HJ151">
        <v>463.97983299999999</v>
      </c>
      <c r="HK151">
        <v>1506.9498679999999</v>
      </c>
      <c r="HL151">
        <v>69444.196861000004</v>
      </c>
      <c r="HM151">
        <v>4592.7142590000003</v>
      </c>
      <c r="HN151">
        <v>1092.8811800000001</v>
      </c>
      <c r="HO151">
        <v>556.51064799999995</v>
      </c>
      <c r="HP151">
        <v>25300.437465999999</v>
      </c>
      <c r="HQ151">
        <v>5251.9560469999997</v>
      </c>
      <c r="HR151">
        <v>7757.2228370000003</v>
      </c>
      <c r="HS151">
        <v>18855.413151000001</v>
      </c>
      <c r="HT151">
        <v>21277.369430999999</v>
      </c>
      <c r="HU151">
        <v>813.421423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140188.21222399999</v>
      </c>
      <c r="OK151">
        <v>0</v>
      </c>
      <c r="OL151">
        <v>1634676.2733159999</v>
      </c>
      <c r="OM151">
        <v>0</v>
      </c>
      <c r="ON151">
        <v>0</v>
      </c>
      <c r="OO151">
        <v>2117614.5120799998</v>
      </c>
      <c r="OP151">
        <v>13472.473835000001</v>
      </c>
      <c r="OQ151">
        <v>4369658.3992280001</v>
      </c>
    </row>
    <row r="152" spans="1:407" x14ac:dyDescent="0.2">
      <c r="A152" t="s">
        <v>164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8.3682660000000002</v>
      </c>
      <c r="EY152">
        <v>53.781793999999998</v>
      </c>
      <c r="EZ152">
        <v>169.790907</v>
      </c>
      <c r="FA152">
        <v>420.78469200000001</v>
      </c>
      <c r="FB152">
        <v>132.90868699999999</v>
      </c>
      <c r="FC152">
        <v>32.307875000000003</v>
      </c>
      <c r="FD152">
        <v>101.453289</v>
      </c>
      <c r="FE152">
        <v>12.418412999999999</v>
      </c>
      <c r="FF152">
        <v>102.13867999999999</v>
      </c>
      <c r="FG152">
        <v>214.11329499999999</v>
      </c>
      <c r="FH152">
        <v>68.384225999999998</v>
      </c>
      <c r="FI152">
        <v>13.156509</v>
      </c>
      <c r="FJ152">
        <v>165.09716700000001</v>
      </c>
      <c r="FK152">
        <v>78.825986</v>
      </c>
      <c r="FL152">
        <v>588.93463899999995</v>
      </c>
      <c r="FM152">
        <v>12.139513000000001</v>
      </c>
      <c r="FN152">
        <v>1.856368</v>
      </c>
      <c r="FO152">
        <v>367.80756600000001</v>
      </c>
      <c r="FP152">
        <v>75.945633999999998</v>
      </c>
      <c r="FQ152">
        <v>102.46792499999999</v>
      </c>
      <c r="FR152">
        <v>27.166516999999999</v>
      </c>
      <c r="FS152">
        <v>193.69373999999999</v>
      </c>
      <c r="FT152">
        <v>14.607355999999999</v>
      </c>
      <c r="FU152">
        <v>33.977778999999998</v>
      </c>
      <c r="FV152">
        <v>467.94332400000002</v>
      </c>
      <c r="FW152">
        <v>80.971272999999997</v>
      </c>
      <c r="FX152">
        <v>268.13764800000001</v>
      </c>
      <c r="FY152">
        <v>217.15735100000001</v>
      </c>
      <c r="FZ152">
        <v>139.33016699999999</v>
      </c>
      <c r="GA152">
        <v>447.635381</v>
      </c>
      <c r="GB152">
        <v>367.82727199999999</v>
      </c>
      <c r="GC152">
        <v>234.30261400000001</v>
      </c>
      <c r="GD152">
        <v>260.97681299999999</v>
      </c>
      <c r="GE152">
        <v>128.89050599999999</v>
      </c>
      <c r="GF152">
        <v>231.77039099999999</v>
      </c>
      <c r="GG152">
        <v>383.25010900000001</v>
      </c>
      <c r="GH152">
        <v>595.93261600000005</v>
      </c>
      <c r="GI152">
        <v>1792.7198860000001</v>
      </c>
      <c r="GJ152">
        <v>1387.512884</v>
      </c>
      <c r="GK152">
        <v>314.76180599999998</v>
      </c>
      <c r="GL152">
        <v>325.30925000000002</v>
      </c>
      <c r="GM152">
        <v>603.32568900000001</v>
      </c>
      <c r="GN152">
        <v>381.69529899999998</v>
      </c>
      <c r="GO152">
        <v>205.28677400000001</v>
      </c>
      <c r="GP152">
        <v>234.64034699999999</v>
      </c>
      <c r="GQ152">
        <v>141.537869</v>
      </c>
      <c r="GR152">
        <v>25.900466000000002</v>
      </c>
      <c r="GS152">
        <v>50.974876999999999</v>
      </c>
      <c r="GT152">
        <v>5.8966989999999999</v>
      </c>
      <c r="GU152">
        <v>7.5907669999999996</v>
      </c>
      <c r="GV152">
        <v>11.384327000000001</v>
      </c>
      <c r="GW152">
        <v>0.15657599999999999</v>
      </c>
      <c r="GX152">
        <v>10.80367</v>
      </c>
      <c r="GY152">
        <v>4.6760529999999996</v>
      </c>
      <c r="GZ152">
        <v>9.214302</v>
      </c>
      <c r="HA152">
        <v>7.2782720000000003</v>
      </c>
      <c r="HB152">
        <v>3.1458029999999999</v>
      </c>
      <c r="HC152">
        <v>3.8666580000000002</v>
      </c>
      <c r="HD152">
        <v>1766.3598569999999</v>
      </c>
      <c r="HE152">
        <v>9194.7747070000005</v>
      </c>
      <c r="HF152">
        <v>9465.0677629999991</v>
      </c>
      <c r="HG152">
        <v>831.61841100000004</v>
      </c>
      <c r="HH152">
        <v>825.86591699999997</v>
      </c>
      <c r="HI152">
        <v>342.28673500000002</v>
      </c>
      <c r="HJ152">
        <v>335.08393799999999</v>
      </c>
      <c r="HK152">
        <v>4235.3280699999996</v>
      </c>
      <c r="HL152">
        <v>3592.5256049999998</v>
      </c>
      <c r="HM152">
        <v>6091.5997790000001</v>
      </c>
      <c r="HN152">
        <v>1541.9946010000001</v>
      </c>
      <c r="HO152">
        <v>1050.3522379999999</v>
      </c>
      <c r="HP152">
        <v>5730.5015739999999</v>
      </c>
      <c r="HQ152">
        <v>1908.503825</v>
      </c>
      <c r="HR152">
        <v>9258.7065669999993</v>
      </c>
      <c r="HS152">
        <v>3989.4284309999998</v>
      </c>
      <c r="HT152">
        <v>209745.182184</v>
      </c>
      <c r="HU152">
        <v>1163.018223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83492.973469999997</v>
      </c>
      <c r="OK152">
        <v>0</v>
      </c>
      <c r="OL152">
        <v>2279318.3017440001</v>
      </c>
      <c r="OM152">
        <v>0</v>
      </c>
      <c r="ON152">
        <v>0</v>
      </c>
      <c r="OO152">
        <v>4694857.4188360004</v>
      </c>
      <c r="OP152">
        <v>15523.63495</v>
      </c>
      <c r="OQ152">
        <v>7356604.457986</v>
      </c>
    </row>
    <row r="153" spans="1:407" x14ac:dyDescent="0.2">
      <c r="A153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1.8886780000000001</v>
      </c>
      <c r="EY153">
        <v>59.172797000000003</v>
      </c>
      <c r="EZ153">
        <v>33.525703999999998</v>
      </c>
      <c r="FA153">
        <v>87.408783</v>
      </c>
      <c r="FB153">
        <v>24.52131</v>
      </c>
      <c r="FC153">
        <v>24.761524999999999</v>
      </c>
      <c r="FD153">
        <v>11.643618999999999</v>
      </c>
      <c r="FE153">
        <v>26.666563</v>
      </c>
      <c r="FF153">
        <v>57.135719999999999</v>
      </c>
      <c r="FG153">
        <v>23.898555000000002</v>
      </c>
      <c r="FH153">
        <v>11.840332</v>
      </c>
      <c r="FI153">
        <v>7.9216470000000001</v>
      </c>
      <c r="FJ153">
        <v>45.509703999999999</v>
      </c>
      <c r="FK153">
        <v>52.622197999999997</v>
      </c>
      <c r="FL153">
        <v>24.472208999999999</v>
      </c>
      <c r="FM153">
        <v>100.65278000000001</v>
      </c>
      <c r="FN153">
        <v>17.286201999999999</v>
      </c>
      <c r="FO153">
        <v>164.03290699999999</v>
      </c>
      <c r="FP153">
        <v>62.921598000000003</v>
      </c>
      <c r="FQ153">
        <v>16.781216000000001</v>
      </c>
      <c r="FR153">
        <v>56.253483000000003</v>
      </c>
      <c r="FS153">
        <v>213.987798</v>
      </c>
      <c r="FT153">
        <v>15.089866000000001</v>
      </c>
      <c r="FU153">
        <v>25.742823999999999</v>
      </c>
      <c r="FV153">
        <v>276.988542</v>
      </c>
      <c r="FW153">
        <v>257.57856099999998</v>
      </c>
      <c r="FX153">
        <v>418.93210399999998</v>
      </c>
      <c r="FY153">
        <v>1407.0535500000001</v>
      </c>
      <c r="FZ153">
        <v>85.181858000000005</v>
      </c>
      <c r="GA153">
        <v>67.273769999999999</v>
      </c>
      <c r="GB153">
        <v>438.23243400000001</v>
      </c>
      <c r="GC153">
        <v>51.380535999999999</v>
      </c>
      <c r="GD153">
        <v>344.418611</v>
      </c>
      <c r="GE153">
        <v>39.627068999999999</v>
      </c>
      <c r="GF153">
        <v>273.78027500000002</v>
      </c>
      <c r="GG153">
        <v>206.38888900000001</v>
      </c>
      <c r="GH153">
        <v>138.71122299999999</v>
      </c>
      <c r="GI153">
        <v>1119.1546149999999</v>
      </c>
      <c r="GJ153">
        <v>330.90340800000001</v>
      </c>
      <c r="GK153">
        <v>146.39866499999999</v>
      </c>
      <c r="GL153">
        <v>113.98532899999999</v>
      </c>
      <c r="GM153">
        <v>109.438438</v>
      </c>
      <c r="GN153">
        <v>45.888109999999998</v>
      </c>
      <c r="GO153">
        <v>39.541823999999998</v>
      </c>
      <c r="GP153">
        <v>473.41469499999999</v>
      </c>
      <c r="GQ153">
        <v>78.363626999999994</v>
      </c>
      <c r="GR153">
        <v>0.92551899999999998</v>
      </c>
      <c r="GS153">
        <v>7.3102229999999997</v>
      </c>
      <c r="GT153">
        <v>4.2205839999999997</v>
      </c>
      <c r="GU153">
        <v>1.621038</v>
      </c>
      <c r="GV153">
        <v>13.509409</v>
      </c>
      <c r="GW153">
        <v>1.3551629999999999</v>
      </c>
      <c r="GX153">
        <v>1.4581459999999999</v>
      </c>
      <c r="GY153">
        <v>1.2105980000000001</v>
      </c>
      <c r="GZ153">
        <v>0.47622900000000001</v>
      </c>
      <c r="HA153">
        <v>1.551369</v>
      </c>
      <c r="HB153">
        <v>0.12466000000000001</v>
      </c>
      <c r="HC153">
        <v>14.907000999999999</v>
      </c>
      <c r="HD153">
        <v>364.54497600000002</v>
      </c>
      <c r="HE153">
        <v>1816.4382860000001</v>
      </c>
      <c r="HF153">
        <v>16724.914333000001</v>
      </c>
      <c r="HG153">
        <v>7750.9033220000001</v>
      </c>
      <c r="HH153">
        <v>1338.6749259999999</v>
      </c>
      <c r="HI153">
        <v>149.00285199999999</v>
      </c>
      <c r="HJ153">
        <v>510.58337399999999</v>
      </c>
      <c r="HK153">
        <v>722.92438400000003</v>
      </c>
      <c r="HL153">
        <v>1363.9568690000001</v>
      </c>
      <c r="HM153">
        <v>2853.2744590000002</v>
      </c>
      <c r="HN153">
        <v>629.01466100000005</v>
      </c>
      <c r="HO153">
        <v>506.444344</v>
      </c>
      <c r="HP153">
        <v>1470.408825</v>
      </c>
      <c r="HQ153">
        <v>3540.4213770000001</v>
      </c>
      <c r="HR153">
        <v>2315.700824</v>
      </c>
      <c r="HS153">
        <v>1913.92994</v>
      </c>
      <c r="HT153">
        <v>3447.631672</v>
      </c>
      <c r="HU153">
        <v>7062.2462219999998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1.4100000000000001E-4</v>
      </c>
      <c r="OK153">
        <v>0</v>
      </c>
      <c r="OL153">
        <v>5274826.3728759997</v>
      </c>
      <c r="OM153">
        <v>0</v>
      </c>
      <c r="ON153">
        <v>0</v>
      </c>
      <c r="OO153">
        <v>1643.1732019999999</v>
      </c>
      <c r="OP153">
        <v>2377.3140159999998</v>
      </c>
      <c r="OQ153">
        <v>5341004.9199700002</v>
      </c>
    </row>
    <row r="154" spans="1:407" x14ac:dyDescent="0.2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310969.59340399998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310969.59340399998</v>
      </c>
    </row>
    <row r="155" spans="1:407" x14ac:dyDescent="0.2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209306.530413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209306.530413</v>
      </c>
    </row>
    <row r="156" spans="1:407" x14ac:dyDescent="0.2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336884.64867800003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336884.64867800003</v>
      </c>
    </row>
    <row r="157" spans="1:407" x14ac:dyDescent="0.2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778657.10019400006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778657.10019400006</v>
      </c>
    </row>
    <row r="158" spans="1:407" x14ac:dyDescent="0.2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286180.33243000001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286180.33243000001</v>
      </c>
    </row>
    <row r="159" spans="1:407" x14ac:dyDescent="0.2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89701.562212999997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89701.562212999997</v>
      </c>
    </row>
    <row r="160" spans="1:407" x14ac:dyDescent="0.2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92180.53933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92180.53933</v>
      </c>
    </row>
    <row r="161" spans="1:407" x14ac:dyDescent="0.2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277531.87199800002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277531.87199800002</v>
      </c>
    </row>
    <row r="162" spans="1:407" x14ac:dyDescent="0.2">
      <c r="A162" t="s">
        <v>174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383237.60379800003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383237.60379800003</v>
      </c>
    </row>
    <row r="163" spans="1:407" x14ac:dyDescent="0.2">
      <c r="A163" t="s">
        <v>175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664384.20911099995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664384.20911099995</v>
      </c>
    </row>
    <row r="164" spans="1:407" x14ac:dyDescent="0.2">
      <c r="A164" t="s">
        <v>176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351422.82120599999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351422.82120599999</v>
      </c>
    </row>
    <row r="165" spans="1:407" x14ac:dyDescent="0.2">
      <c r="A165" t="s">
        <v>177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55789.035813000002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55789.035813000002</v>
      </c>
    </row>
    <row r="166" spans="1:407" x14ac:dyDescent="0.2">
      <c r="A166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347335.95165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347335.95165</v>
      </c>
    </row>
    <row r="167" spans="1:407" x14ac:dyDescent="0.2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391827.68382500001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391827.68382500001</v>
      </c>
    </row>
    <row r="168" spans="1:407" x14ac:dyDescent="0.2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536734.13961199997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536734.13961199997</v>
      </c>
    </row>
    <row r="169" spans="1:407" x14ac:dyDescent="0.2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2457615.4462310001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2457615.4462310001</v>
      </c>
    </row>
    <row r="170" spans="1:407" x14ac:dyDescent="0.2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587572.50385199999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587572.50385199999</v>
      </c>
    </row>
    <row r="171" spans="1:407" x14ac:dyDescent="0.2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1087480.7112090001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1087480.7112090001</v>
      </c>
    </row>
    <row r="172" spans="1:407" x14ac:dyDescent="0.2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708586.35574000003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708586.35574000003</v>
      </c>
    </row>
    <row r="173" spans="1:407" x14ac:dyDescent="0.2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614975.10011899995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614975.10011899995</v>
      </c>
    </row>
    <row r="174" spans="1:407" x14ac:dyDescent="0.2">
      <c r="A174" t="s">
        <v>186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520345.44310600002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520345.44310600002</v>
      </c>
    </row>
    <row r="175" spans="1:407" x14ac:dyDescent="0.2">
      <c r="A175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796859.96578600002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796859.96578600002</v>
      </c>
    </row>
    <row r="176" spans="1:407" x14ac:dyDescent="0.2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457897.63942800002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457897.63942800002</v>
      </c>
    </row>
    <row r="177" spans="1:407" x14ac:dyDescent="0.2">
      <c r="A177" t="s">
        <v>189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219272.91058299999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219272.91058299999</v>
      </c>
    </row>
    <row r="178" spans="1:407" x14ac:dyDescent="0.2">
      <c r="A178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2927534.9299829998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2927534.9299829998</v>
      </c>
    </row>
    <row r="179" spans="1:407" x14ac:dyDescent="0.2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1284631.2255500001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1284631.2255500001</v>
      </c>
    </row>
    <row r="180" spans="1:407" x14ac:dyDescent="0.2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1620535.3895310001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1620535.3895310001</v>
      </c>
    </row>
    <row r="181" spans="1:407" x14ac:dyDescent="0.2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1098454.661142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1098454.661142</v>
      </c>
    </row>
    <row r="182" spans="1:407" x14ac:dyDescent="0.2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544783.25964199996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544783.25964199996</v>
      </c>
    </row>
    <row r="183" spans="1:407" x14ac:dyDescent="0.2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1006602.142462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1006602.142462</v>
      </c>
    </row>
    <row r="184" spans="1:407" x14ac:dyDescent="0.2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1790144.7867149999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1790144.7867149999</v>
      </c>
    </row>
    <row r="185" spans="1:407" x14ac:dyDescent="0.2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3974368.5030740001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3974368.5030740001</v>
      </c>
    </row>
    <row r="186" spans="1:407" x14ac:dyDescent="0.2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4384198.0665349998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4384198.0665349998</v>
      </c>
    </row>
    <row r="187" spans="1:407" x14ac:dyDescent="0.2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1213416.0595799999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1213416.0595799999</v>
      </c>
    </row>
    <row r="188" spans="1:407" x14ac:dyDescent="0.2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2085210.2765820001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2085210.2765820001</v>
      </c>
    </row>
    <row r="189" spans="1:407" x14ac:dyDescent="0.2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1959936.427959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1959936.427959</v>
      </c>
    </row>
    <row r="190" spans="1:407" x14ac:dyDescent="0.2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3130025.5071640001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3130025.5071640001</v>
      </c>
    </row>
    <row r="191" spans="1:407" x14ac:dyDescent="0.2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2043767.546085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2043767.546085</v>
      </c>
    </row>
    <row r="192" spans="1:407" x14ac:dyDescent="0.2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2630926.5592379998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2630926.5592379998</v>
      </c>
    </row>
    <row r="193" spans="1:407" x14ac:dyDescent="0.2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4470510.9145320002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4470510.9145320002</v>
      </c>
    </row>
    <row r="194" spans="1:407" x14ac:dyDescent="0.2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2234945.5927849999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2234945.5927849999</v>
      </c>
    </row>
    <row r="195" spans="1:407" x14ac:dyDescent="0.2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4059027.327056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4059027.327056</v>
      </c>
    </row>
    <row r="196" spans="1:407" x14ac:dyDescent="0.2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4103213.6427489999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4103213.6427489999</v>
      </c>
    </row>
    <row r="197" spans="1:407" x14ac:dyDescent="0.2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1295524.951839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1295524.951839</v>
      </c>
    </row>
    <row r="198" spans="1:407" x14ac:dyDescent="0.2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1811840.0402770001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1811840.0402770001</v>
      </c>
    </row>
    <row r="199" spans="1:407" x14ac:dyDescent="0.2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729048.09452799999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729048.09452799999</v>
      </c>
    </row>
    <row r="200" spans="1:407" x14ac:dyDescent="0.2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189842.80210299999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189842.80210299999</v>
      </c>
    </row>
    <row r="201" spans="1:407" x14ac:dyDescent="0.2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730815.925651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730815.925651</v>
      </c>
    </row>
    <row r="202" spans="1:407" x14ac:dyDescent="0.2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372976.78193200001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372976.78193200001</v>
      </c>
    </row>
    <row r="203" spans="1:407" x14ac:dyDescent="0.2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81899.678333000003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81899.678333000003</v>
      </c>
    </row>
    <row r="204" spans="1:407" x14ac:dyDescent="0.2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191224.73738000001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191224.73738000001</v>
      </c>
    </row>
    <row r="205" spans="1:407" x14ac:dyDescent="0.2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62680.122651999998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62680.122651999998</v>
      </c>
    </row>
    <row r="206" spans="1:407" x14ac:dyDescent="0.2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66002.212180000002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66002.212180000002</v>
      </c>
    </row>
    <row r="207" spans="1:407" x14ac:dyDescent="0.2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167409.463758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167409.463758</v>
      </c>
    </row>
    <row r="208" spans="1:407" x14ac:dyDescent="0.2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56944.484731999997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56944.484731999997</v>
      </c>
    </row>
    <row r="209" spans="1:407" x14ac:dyDescent="0.2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223539.90338100001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223539.90338100001</v>
      </c>
    </row>
    <row r="210" spans="1:407" x14ac:dyDescent="0.2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30019.724542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30019.724542</v>
      </c>
    </row>
    <row r="211" spans="1:407" x14ac:dyDescent="0.2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289044.74861499999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289044.74861499999</v>
      </c>
    </row>
    <row r="212" spans="1:407" x14ac:dyDescent="0.2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1372261.6291169999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1372261.6291169999</v>
      </c>
    </row>
    <row r="213" spans="1:407" x14ac:dyDescent="0.2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12020239.169319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12020239.169319</v>
      </c>
    </row>
    <row r="214" spans="1:407" x14ac:dyDescent="0.2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11916072.619005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11916072.619005</v>
      </c>
    </row>
    <row r="215" spans="1:407" x14ac:dyDescent="0.2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4132491.3704749998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4132491.3704749998</v>
      </c>
    </row>
    <row r="216" spans="1:407" x14ac:dyDescent="0.2">
      <c r="A216" t="s">
        <v>228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4620703.4528400004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4620703.4528400004</v>
      </c>
    </row>
    <row r="217" spans="1:407" x14ac:dyDescent="0.2">
      <c r="A217" t="s">
        <v>229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852469.73188900005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852469.73188900005</v>
      </c>
    </row>
    <row r="218" spans="1:407" x14ac:dyDescent="0.2">
      <c r="A218" t="s">
        <v>230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1054302.5557309999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1054302.5557309999</v>
      </c>
    </row>
    <row r="219" spans="1:407" x14ac:dyDescent="0.2">
      <c r="A219" t="s">
        <v>231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1377661.5922640001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1377661.5922640001</v>
      </c>
    </row>
    <row r="220" spans="1:407" x14ac:dyDescent="0.2">
      <c r="A220" t="s">
        <v>232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5704406.7639410002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5704406.7639410002</v>
      </c>
    </row>
    <row r="221" spans="1:407" x14ac:dyDescent="0.2">
      <c r="A221" t="s">
        <v>233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4982922.580205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4982922.580205</v>
      </c>
    </row>
    <row r="222" spans="1:407" x14ac:dyDescent="0.2">
      <c r="A222" t="s">
        <v>234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1857298.4743600001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1857298.4743600001</v>
      </c>
    </row>
    <row r="223" spans="1:407" x14ac:dyDescent="0.2">
      <c r="A223" t="s">
        <v>235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3428986.2564960001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3428986.2564960001</v>
      </c>
    </row>
    <row r="224" spans="1:407" x14ac:dyDescent="0.2">
      <c r="A224" t="s">
        <v>236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9741676.7484419998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9741676.7484419998</v>
      </c>
    </row>
    <row r="225" spans="1:407" x14ac:dyDescent="0.2">
      <c r="A225" t="s">
        <v>237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4076009.7293810002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4076009.7293810002</v>
      </c>
    </row>
    <row r="226" spans="1:407" x14ac:dyDescent="0.2">
      <c r="A226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5889182.737586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5889182.737586</v>
      </c>
    </row>
    <row r="227" spans="1:407" x14ac:dyDescent="0.2">
      <c r="A227" t="s">
        <v>239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4369658.4049129998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4369658.4049129998</v>
      </c>
    </row>
    <row r="228" spans="1:407" x14ac:dyDescent="0.2">
      <c r="A228" t="s">
        <v>240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7356604.6999220001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7356604.6999220001</v>
      </c>
    </row>
    <row r="229" spans="1:407" x14ac:dyDescent="0.2">
      <c r="A229" t="s">
        <v>241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5341004.966492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5341004.966492</v>
      </c>
    </row>
    <row r="230" spans="1:407" x14ac:dyDescent="0.2">
      <c r="A230" t="s">
        <v>242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79454.987911999997</v>
      </c>
      <c r="EY230">
        <v>34884.520550000001</v>
      </c>
      <c r="EZ230">
        <v>55561.541104999997</v>
      </c>
      <c r="FA230">
        <v>133219.181006</v>
      </c>
      <c r="FB230">
        <v>55193.750762000003</v>
      </c>
      <c r="FC230">
        <v>17068.279693</v>
      </c>
      <c r="FD230">
        <v>20340.568173</v>
      </c>
      <c r="FE230">
        <v>49347.542179999997</v>
      </c>
      <c r="FF230">
        <v>46638.607815000003</v>
      </c>
      <c r="FG230">
        <v>82174.307428999993</v>
      </c>
      <c r="FH230">
        <v>56082.391904999997</v>
      </c>
      <c r="FI230">
        <v>27035.633155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657001.31168399996</v>
      </c>
    </row>
    <row r="231" spans="1:407" x14ac:dyDescent="0.2">
      <c r="A231" t="s">
        <v>243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102302.05373699999</v>
      </c>
      <c r="EY231">
        <v>53856.409028000002</v>
      </c>
      <c r="EZ231">
        <v>101512.92181099999</v>
      </c>
      <c r="FA231">
        <v>261835.512124</v>
      </c>
      <c r="FB231">
        <v>76916.283590999999</v>
      </c>
      <c r="FC231">
        <v>22020.006558000001</v>
      </c>
      <c r="FD231">
        <v>26294.87095</v>
      </c>
      <c r="FE231">
        <v>67711.381720000005</v>
      </c>
      <c r="FF231">
        <v>77844.331323000006</v>
      </c>
      <c r="FG231">
        <v>126827.915062</v>
      </c>
      <c r="FH231">
        <v>68805.795811999997</v>
      </c>
      <c r="FI231">
        <v>13057.310708999999</v>
      </c>
      <c r="FJ231">
        <v>75066.491838000002</v>
      </c>
      <c r="FK231">
        <v>67332.542061</v>
      </c>
      <c r="FL231">
        <v>58842.675886999998</v>
      </c>
      <c r="FM231">
        <v>84739.976827000006</v>
      </c>
      <c r="FN231">
        <v>19332.160484</v>
      </c>
      <c r="FO231">
        <v>105209.696358</v>
      </c>
      <c r="FP231">
        <v>43334.285860000004</v>
      </c>
      <c r="FQ231">
        <v>37713.423690000003</v>
      </c>
      <c r="FR231">
        <v>27665.698445000002</v>
      </c>
      <c r="FS231">
        <v>41047.559545999997</v>
      </c>
      <c r="FT231">
        <v>28108.098264</v>
      </c>
      <c r="FU231">
        <v>14691.122409</v>
      </c>
      <c r="FV231">
        <v>217062.34725300001</v>
      </c>
      <c r="FW231">
        <v>96105.716409999994</v>
      </c>
      <c r="FX231">
        <v>146636.23736</v>
      </c>
      <c r="FY231">
        <v>107584.30153899999</v>
      </c>
      <c r="FZ231">
        <v>52679.095076999998</v>
      </c>
      <c r="GA231">
        <v>118982.184209</v>
      </c>
      <c r="GB231">
        <v>175280.55844600001</v>
      </c>
      <c r="GC231">
        <v>31705.922052999998</v>
      </c>
      <c r="GD231">
        <v>198380.160508</v>
      </c>
      <c r="GE231">
        <v>80862.040011999998</v>
      </c>
      <c r="GF231">
        <v>213990.00022300001</v>
      </c>
      <c r="GG231">
        <v>186156.97975</v>
      </c>
      <c r="GH231">
        <v>156492.46637000001</v>
      </c>
      <c r="GI231">
        <v>105150.938565</v>
      </c>
      <c r="GJ231">
        <v>267595.53743299999</v>
      </c>
      <c r="GK231">
        <v>311796.45798499999</v>
      </c>
      <c r="GL231">
        <v>173058.705162</v>
      </c>
      <c r="GM231">
        <v>408945.99488499999</v>
      </c>
      <c r="GN231">
        <v>245766.052761</v>
      </c>
      <c r="GO231">
        <v>137863.15685699999</v>
      </c>
      <c r="GP231">
        <v>201926.26569599999</v>
      </c>
      <c r="GQ231">
        <v>82720.632517000005</v>
      </c>
      <c r="GR231">
        <v>11649.679031</v>
      </c>
      <c r="GS231">
        <v>30911.542964</v>
      </c>
      <c r="GT231">
        <v>4565.1934659999997</v>
      </c>
      <c r="GU231">
        <v>4076.3057359999998</v>
      </c>
      <c r="GV231">
        <v>8765.5883689999991</v>
      </c>
      <c r="GW231">
        <v>401.11373200000003</v>
      </c>
      <c r="GX231">
        <v>3279.4245150000002</v>
      </c>
      <c r="GY231">
        <v>2430.8806020000002</v>
      </c>
      <c r="GZ231">
        <v>2941.230098</v>
      </c>
      <c r="HA231">
        <v>4253.8088950000001</v>
      </c>
      <c r="HB231">
        <v>1032.390885</v>
      </c>
      <c r="HC231">
        <v>22745.894649999998</v>
      </c>
      <c r="HD231">
        <v>199656.87216999999</v>
      </c>
      <c r="HE231">
        <v>2010108.694439</v>
      </c>
      <c r="HF231">
        <v>1874294.636827</v>
      </c>
      <c r="HG231">
        <v>619395.30410399998</v>
      </c>
      <c r="HH231">
        <v>517402.94410199998</v>
      </c>
      <c r="HI231">
        <v>52549.276810000003</v>
      </c>
      <c r="HJ231">
        <v>64710.110375999997</v>
      </c>
      <c r="HK231">
        <v>130957.93467800001</v>
      </c>
      <c r="HL231">
        <v>625356.60421699996</v>
      </c>
      <c r="HM231">
        <v>518872.382552</v>
      </c>
      <c r="HN231">
        <v>152320.99440200001</v>
      </c>
      <c r="HO231">
        <v>228912.59181400001</v>
      </c>
      <c r="HP231">
        <v>934386.17555599997</v>
      </c>
      <c r="HQ231">
        <v>435229.69562499999</v>
      </c>
      <c r="HR231">
        <v>510791.29068600002</v>
      </c>
      <c r="HS231">
        <v>535485.17616799998</v>
      </c>
      <c r="HT231">
        <v>740379.79078599997</v>
      </c>
      <c r="HU231">
        <v>10939.155624000001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15577612.959047999</v>
      </c>
    </row>
    <row r="232" spans="1:407" x14ac:dyDescent="0.2">
      <c r="A232" t="s">
        <v>244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5046.2960190000003</v>
      </c>
      <c r="EY232">
        <v>6903.9553390000001</v>
      </c>
      <c r="EZ232">
        <v>13599.089243</v>
      </c>
      <c r="FA232">
        <v>28699.175525999999</v>
      </c>
      <c r="FB232">
        <v>12331.557392999999</v>
      </c>
      <c r="FC232">
        <v>2221.5655980000001</v>
      </c>
      <c r="FD232">
        <v>2269.3586959999998</v>
      </c>
      <c r="FE232">
        <v>8731.5102530000004</v>
      </c>
      <c r="FF232">
        <v>13942.262322</v>
      </c>
      <c r="FG232">
        <v>15998.704702999999</v>
      </c>
      <c r="FH232">
        <v>12282.960072</v>
      </c>
      <c r="FI232">
        <v>2762.0381830000001</v>
      </c>
      <c r="FJ232">
        <v>8634.2049279999992</v>
      </c>
      <c r="FK232">
        <v>5403.4921850000001</v>
      </c>
      <c r="FL232">
        <v>17016.249630999999</v>
      </c>
      <c r="FM232">
        <v>82828.112628000003</v>
      </c>
      <c r="FN232">
        <v>19673.609565999999</v>
      </c>
      <c r="FO232">
        <v>46823.811299000001</v>
      </c>
      <c r="FP232">
        <v>38859.493191000001</v>
      </c>
      <c r="FQ232">
        <v>28078.869164</v>
      </c>
      <c r="FR232">
        <v>10735.391258</v>
      </c>
      <c r="FS232">
        <v>28568.270593000001</v>
      </c>
      <c r="FT232">
        <v>8578.5983699999997</v>
      </c>
      <c r="FU232">
        <v>9901.6535120000008</v>
      </c>
      <c r="FV232">
        <v>130591.578733</v>
      </c>
      <c r="FW232">
        <v>48740.074250999998</v>
      </c>
      <c r="FX232">
        <v>64153.547419000002</v>
      </c>
      <c r="FY232">
        <v>55114.476988000002</v>
      </c>
      <c r="FZ232">
        <v>23185.013000999999</v>
      </c>
      <c r="GA232">
        <v>73263.767273000005</v>
      </c>
      <c r="GB232">
        <v>115065.985676</v>
      </c>
      <c r="GC232">
        <v>14955.651813</v>
      </c>
      <c r="GD232">
        <v>105974.27926900001</v>
      </c>
      <c r="GE232">
        <v>47859.384308000001</v>
      </c>
      <c r="GF232">
        <v>130431.450186</v>
      </c>
      <c r="GG232">
        <v>85156.275454000002</v>
      </c>
      <c r="GH232">
        <v>71081.272268999994</v>
      </c>
      <c r="GI232">
        <v>55996.471826000001</v>
      </c>
      <c r="GJ232">
        <v>163074.91758199999</v>
      </c>
      <c r="GK232">
        <v>160505.88637699999</v>
      </c>
      <c r="GL232">
        <v>97600.111510999996</v>
      </c>
      <c r="GM232">
        <v>235391.66118</v>
      </c>
      <c r="GN232">
        <v>142758.249086</v>
      </c>
      <c r="GO232">
        <v>86108.092631000007</v>
      </c>
      <c r="GP232">
        <v>121141.29881399999</v>
      </c>
      <c r="GQ232">
        <v>79901.568790000005</v>
      </c>
      <c r="GR232">
        <v>13417.789742000001</v>
      </c>
      <c r="GS232">
        <v>23834.216638000002</v>
      </c>
      <c r="GT232">
        <v>2497.2675819999999</v>
      </c>
      <c r="GU232">
        <v>4373.5493079999997</v>
      </c>
      <c r="GV232">
        <v>6328.9046390000003</v>
      </c>
      <c r="GW232">
        <v>271.60229199999998</v>
      </c>
      <c r="GX232">
        <v>2114.709253</v>
      </c>
      <c r="GY232">
        <v>1549.768245</v>
      </c>
      <c r="GZ232">
        <v>1530.168512</v>
      </c>
      <c r="HA232">
        <v>4502.9213239999999</v>
      </c>
      <c r="HB232">
        <v>799.98864000000003</v>
      </c>
      <c r="HC232">
        <v>19277.246078</v>
      </c>
      <c r="HD232">
        <v>155015.614111</v>
      </c>
      <c r="HE232">
        <v>587356.90306899999</v>
      </c>
      <c r="HF232">
        <v>1298670.2948469999</v>
      </c>
      <c r="HG232">
        <v>424040.78286400001</v>
      </c>
      <c r="HH232">
        <v>357468.90706200001</v>
      </c>
      <c r="HI232">
        <v>37997.910543999998</v>
      </c>
      <c r="HJ232">
        <v>42097.123577999999</v>
      </c>
      <c r="HK232">
        <v>104203.20825900001</v>
      </c>
      <c r="HL232">
        <v>488716.13807599997</v>
      </c>
      <c r="HM232">
        <v>1052383.689185</v>
      </c>
      <c r="HN232">
        <v>287525.42127599998</v>
      </c>
      <c r="HO232">
        <v>360082.14653700002</v>
      </c>
      <c r="HP232">
        <v>1779842.5665450001</v>
      </c>
      <c r="HQ232">
        <v>512981.169062</v>
      </c>
      <c r="HR232">
        <v>1511285.5252070001</v>
      </c>
      <c r="HS232">
        <v>1666063.5185140001</v>
      </c>
      <c r="HT232">
        <v>2299692.0934779998</v>
      </c>
      <c r="HU232">
        <v>30738.406231000001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15614600.794803999</v>
      </c>
    </row>
    <row r="233" spans="1:407" x14ac:dyDescent="0.2">
      <c r="A233" t="s">
        <v>245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35712.676174</v>
      </c>
      <c r="EY233">
        <v>27227.346501</v>
      </c>
      <c r="EZ233">
        <v>46553.534551999997</v>
      </c>
      <c r="FA233">
        <v>123782.86188500001</v>
      </c>
      <c r="FB233">
        <v>45909.835178000001</v>
      </c>
      <c r="FC233">
        <v>16389.190694000001</v>
      </c>
      <c r="FD233">
        <v>13196.923435999999</v>
      </c>
      <c r="FE233">
        <v>37140.734802999999</v>
      </c>
      <c r="FF233">
        <v>47675.393349999998</v>
      </c>
      <c r="FG233">
        <v>56999.505319999997</v>
      </c>
      <c r="FH233">
        <v>46919.667079999999</v>
      </c>
      <c r="FI233">
        <v>14718.901642999999</v>
      </c>
      <c r="FJ233">
        <v>98489.817089999997</v>
      </c>
      <c r="FK233">
        <v>68556.870855999994</v>
      </c>
      <c r="FL233">
        <v>96244.593659999999</v>
      </c>
      <c r="FM233">
        <v>983833.34754700004</v>
      </c>
      <c r="FN233">
        <v>205111.01433899999</v>
      </c>
      <c r="FO233">
        <v>265990.32315900002</v>
      </c>
      <c r="FP233">
        <v>71899.363135000007</v>
      </c>
      <c r="FQ233">
        <v>57484.465327999998</v>
      </c>
      <c r="FR233">
        <v>59842.096293000002</v>
      </c>
      <c r="FS233">
        <v>86428.503668999998</v>
      </c>
      <c r="FT233">
        <v>56164.163152000001</v>
      </c>
      <c r="FU233">
        <v>32007.492951</v>
      </c>
      <c r="FV233">
        <v>398049.03429899999</v>
      </c>
      <c r="FW233">
        <v>259149.692091</v>
      </c>
      <c r="FX233">
        <v>174618.816739</v>
      </c>
      <c r="FY233">
        <v>109976.96099599999</v>
      </c>
      <c r="FZ233">
        <v>56492.647583999998</v>
      </c>
      <c r="GA233">
        <v>104655.853544</v>
      </c>
      <c r="GB233">
        <v>247647.14108100001</v>
      </c>
      <c r="GC233">
        <v>165586.10739399999</v>
      </c>
      <c r="GD233">
        <v>572448.35120999999</v>
      </c>
      <c r="GE233">
        <v>300328.69487599999</v>
      </c>
      <c r="GF233">
        <v>234149.998437</v>
      </c>
      <c r="GG233">
        <v>288381.77522900002</v>
      </c>
      <c r="GH233">
        <v>342525.695847</v>
      </c>
      <c r="GI233">
        <v>244765.62348499999</v>
      </c>
      <c r="GJ233">
        <v>272167.60310299997</v>
      </c>
      <c r="GK233">
        <v>441051.62962199998</v>
      </c>
      <c r="GL233">
        <v>228391.511329</v>
      </c>
      <c r="GM233">
        <v>466886.23608800001</v>
      </c>
      <c r="GN233">
        <v>363319.719278</v>
      </c>
      <c r="GO233">
        <v>119828.976939</v>
      </c>
      <c r="GP233">
        <v>225864.06679499999</v>
      </c>
      <c r="GQ233">
        <v>138021.09106599999</v>
      </c>
      <c r="GR233">
        <v>85772.975802999994</v>
      </c>
      <c r="GS233">
        <v>128109.11418400001</v>
      </c>
      <c r="GT233">
        <v>31982.830621000001</v>
      </c>
      <c r="GU233">
        <v>44206.489456000003</v>
      </c>
      <c r="GV233">
        <v>117043.630963</v>
      </c>
      <c r="GW233">
        <v>1022.048006</v>
      </c>
      <c r="GX233">
        <v>23970.356486000001</v>
      </c>
      <c r="GY233">
        <v>9541.0217560000001</v>
      </c>
      <c r="GZ233">
        <v>39230.25851</v>
      </c>
      <c r="HA233">
        <v>7416.3544140000004</v>
      </c>
      <c r="HB233">
        <v>18496.340199999999</v>
      </c>
      <c r="HC233">
        <v>97714.956955999995</v>
      </c>
      <c r="HD233">
        <v>285676.551775</v>
      </c>
      <c r="HE233">
        <v>1533006.155331</v>
      </c>
      <c r="HF233">
        <v>3298180.3687260002</v>
      </c>
      <c r="HG233">
        <v>631569.89670899999</v>
      </c>
      <c r="HH233">
        <v>769429.39916499995</v>
      </c>
      <c r="HI233">
        <v>145362.411422</v>
      </c>
      <c r="HJ233">
        <v>105201.807285</v>
      </c>
      <c r="HK233">
        <v>379458.66256299999</v>
      </c>
      <c r="HL233">
        <v>1447723.846262</v>
      </c>
      <c r="HM233">
        <v>1143799.872519</v>
      </c>
      <c r="HN233">
        <v>313176.57033800002</v>
      </c>
      <c r="HO233">
        <v>1421433.120933</v>
      </c>
      <c r="HP233">
        <v>2197416.768011</v>
      </c>
      <c r="HQ233">
        <v>803624.732785</v>
      </c>
      <c r="HR233">
        <v>1271498.6979970001</v>
      </c>
      <c r="HS233">
        <v>623203.07255200006</v>
      </c>
      <c r="HT233">
        <v>797077.52931899996</v>
      </c>
      <c r="HU233">
        <v>4074385.966947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30194317.656821001</v>
      </c>
    </row>
    <row r="234" spans="1:407" x14ac:dyDescent="0.2">
      <c r="A234" t="s">
        <v>246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23895.347769</v>
      </c>
      <c r="FK234">
        <v>88956.070273000005</v>
      </c>
      <c r="FL234">
        <v>121188.477359</v>
      </c>
      <c r="FM234">
        <v>606027.226242</v>
      </c>
      <c r="FN234">
        <v>140563.60642299999</v>
      </c>
      <c r="FO234">
        <v>71514.853736999998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1052145.5818040001</v>
      </c>
    </row>
    <row r="235" spans="1:407" x14ac:dyDescent="0.2">
      <c r="A235" t="s">
        <v>247</v>
      </c>
      <c r="B235">
        <v>42.359617</v>
      </c>
      <c r="C235">
        <v>4639.5732129999997</v>
      </c>
      <c r="D235">
        <v>9536.3707880000002</v>
      </c>
      <c r="E235">
        <v>6842.8363920000002</v>
      </c>
      <c r="F235">
        <v>7286.2820750000001</v>
      </c>
      <c r="G235">
        <v>2.242804</v>
      </c>
      <c r="H235">
        <v>105.27658</v>
      </c>
      <c r="I235">
        <v>1906.5895599999999</v>
      </c>
      <c r="J235">
        <v>184.053618</v>
      </c>
      <c r="K235">
        <v>962.718481</v>
      </c>
      <c r="L235">
        <v>0</v>
      </c>
      <c r="M235">
        <v>302.18417099999999</v>
      </c>
      <c r="N235">
        <v>246.38936200000001</v>
      </c>
      <c r="O235">
        <v>876.97148900000002</v>
      </c>
      <c r="P235">
        <v>897.09257300000002</v>
      </c>
      <c r="Q235">
        <v>3083.3443560000001</v>
      </c>
      <c r="R235">
        <v>1295.9776730000001</v>
      </c>
      <c r="S235">
        <v>3078.5619350000002</v>
      </c>
      <c r="T235">
        <v>5627.1828699999996</v>
      </c>
      <c r="U235">
        <v>7695.0151310000001</v>
      </c>
      <c r="V235">
        <v>10049.366771000001</v>
      </c>
      <c r="W235">
        <v>4138.0226409999996</v>
      </c>
      <c r="X235">
        <v>3061.7691220000002</v>
      </c>
      <c r="Y235">
        <v>3317.9129859999998</v>
      </c>
      <c r="Z235">
        <v>20227.498402000001</v>
      </c>
      <c r="AA235">
        <v>12470.979877</v>
      </c>
      <c r="AB235">
        <v>18010.411359000002</v>
      </c>
      <c r="AC235">
        <v>35161.636397000002</v>
      </c>
      <c r="AD235">
        <v>17088.940738000001</v>
      </c>
      <c r="AE235">
        <v>2105.1153690000001</v>
      </c>
      <c r="AF235">
        <v>4205.3707080000004</v>
      </c>
      <c r="AG235">
        <v>14322.214943999999</v>
      </c>
      <c r="AH235">
        <v>31128.530806999999</v>
      </c>
      <c r="AI235">
        <v>4235.8567309999999</v>
      </c>
      <c r="AJ235">
        <v>14827.02383</v>
      </c>
      <c r="AK235">
        <v>8426.7110919999996</v>
      </c>
      <c r="AL235">
        <v>8751.8861419999994</v>
      </c>
      <c r="AM235">
        <v>9952.6228620000002</v>
      </c>
      <c r="AN235">
        <v>11968.765874000001</v>
      </c>
      <c r="AO235">
        <v>23131.648161000001</v>
      </c>
      <c r="AP235">
        <v>20662.25244</v>
      </c>
      <c r="AQ235">
        <v>25047.709987999999</v>
      </c>
      <c r="AR235">
        <v>61865.105003999997</v>
      </c>
      <c r="AS235">
        <v>10381.704771999999</v>
      </c>
      <c r="AT235">
        <v>12941.472263</v>
      </c>
      <c r="AU235">
        <v>7.9638970000000002</v>
      </c>
      <c r="AV235">
        <v>0.22256200000000001</v>
      </c>
      <c r="AW235">
        <v>3.234416</v>
      </c>
      <c r="AX235">
        <v>5.7887409999999999</v>
      </c>
      <c r="AY235">
        <v>9.4756000000000007E-2</v>
      </c>
      <c r="AZ235">
        <v>12.212185</v>
      </c>
      <c r="BA235">
        <v>4.9350000000000002E-3</v>
      </c>
      <c r="BB235">
        <v>0.23097300000000001</v>
      </c>
      <c r="BC235">
        <v>2.4509460000000001</v>
      </c>
      <c r="BD235">
        <v>1.4333659999999999</v>
      </c>
      <c r="BE235">
        <v>2.1962730000000001</v>
      </c>
      <c r="BF235">
        <v>3.3385999999999999E-2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442127.418404</v>
      </c>
    </row>
    <row r="236" spans="1:407" x14ac:dyDescent="0.2">
      <c r="A236" t="s">
        <v>248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-4.9875579999999999</v>
      </c>
      <c r="CD236">
        <v>1683.7042489999999</v>
      </c>
      <c r="CE236">
        <v>2.6835689999999999</v>
      </c>
      <c r="CF236">
        <v>0</v>
      </c>
      <c r="CG236">
        <v>0</v>
      </c>
      <c r="CH236">
        <v>-4.6244E-2</v>
      </c>
      <c r="CI236">
        <v>0</v>
      </c>
      <c r="CJ236">
        <v>2.2005159999999999</v>
      </c>
      <c r="CK236">
        <v>35.626995999999998</v>
      </c>
      <c r="CL236">
        <v>219.175636</v>
      </c>
      <c r="CM236">
        <v>29.822855000000001</v>
      </c>
      <c r="CN236">
        <v>602.14786700000002</v>
      </c>
      <c r="CO236">
        <v>52787.513164000004</v>
      </c>
      <c r="CP236">
        <v>62864.480619000002</v>
      </c>
      <c r="CQ236">
        <v>3156.5123859999999</v>
      </c>
      <c r="CR236">
        <v>0</v>
      </c>
      <c r="CS236">
        <v>-1.7859750000000001</v>
      </c>
      <c r="CT236">
        <v>0</v>
      </c>
      <c r="CU236">
        <v>-109.47532099999999</v>
      </c>
      <c r="CV236">
        <v>0</v>
      </c>
      <c r="CW236">
        <v>-326.95062300000001</v>
      </c>
      <c r="CX236">
        <v>-75.692333000000005</v>
      </c>
      <c r="CY236">
        <v>0</v>
      </c>
      <c r="CZ236">
        <v>2947.5877</v>
      </c>
      <c r="DA236">
        <v>3595.5687389999998</v>
      </c>
      <c r="DB236">
        <v>2311.4598529999998</v>
      </c>
      <c r="DC236">
        <v>2379.5335129999999</v>
      </c>
      <c r="DD236">
        <v>2177.2603370000002</v>
      </c>
      <c r="DE236">
        <v>34003.693460000002</v>
      </c>
      <c r="DF236">
        <v>8150.7146110000003</v>
      </c>
      <c r="DG236">
        <v>1877.423256</v>
      </c>
      <c r="DH236">
        <v>3559.874949</v>
      </c>
      <c r="DI236">
        <v>2839.2593980000001</v>
      </c>
      <c r="DJ236">
        <v>4684.7694460000002</v>
      </c>
      <c r="DK236">
        <v>5805.7930800000004</v>
      </c>
      <c r="DL236">
        <v>3611.4156379999999</v>
      </c>
      <c r="DM236">
        <v>14774.561338</v>
      </c>
      <c r="DN236">
        <v>6089.6241239999999</v>
      </c>
      <c r="DO236">
        <v>9390.2174759999998</v>
      </c>
      <c r="DP236">
        <v>6071.1180889999996</v>
      </c>
      <c r="DQ236">
        <v>-581.25728200000003</v>
      </c>
      <c r="DR236">
        <v>4929.0712839999997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239482.61881300001</v>
      </c>
    </row>
    <row r="237" spans="1:407" x14ac:dyDescent="0.2">
      <c r="A237" t="s">
        <v>249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-7.6064999999999994E-2</v>
      </c>
      <c r="EY237">
        <v>-9.6798999999999996E-2</v>
      </c>
      <c r="EZ237">
        <v>-3.8436999999999999E-2</v>
      </c>
      <c r="FA237">
        <v>-0.16287299999999999</v>
      </c>
      <c r="FB237">
        <v>-0.285437</v>
      </c>
      <c r="FC237">
        <v>-3.0818999999999999E-2</v>
      </c>
      <c r="FD237">
        <v>-5.7777000000000002E-2</v>
      </c>
      <c r="FE237">
        <v>-0.15770999999999999</v>
      </c>
      <c r="FF237">
        <v>-0.110113</v>
      </c>
      <c r="FG237">
        <v>-1.5667E-2</v>
      </c>
      <c r="FH237">
        <v>1.8600000000000001E-3</v>
      </c>
      <c r="FI237">
        <v>-5.6540000000000002E-3</v>
      </c>
      <c r="FJ237">
        <v>8.8102E-2</v>
      </c>
      <c r="FK237">
        <v>1.3598000000000001E-2</v>
      </c>
      <c r="FL237">
        <v>1.18E-4</v>
      </c>
      <c r="FM237">
        <v>0</v>
      </c>
      <c r="FN237">
        <v>1.8100000000000001E-4</v>
      </c>
      <c r="FO237">
        <v>4.46E-4</v>
      </c>
      <c r="FP237">
        <v>-3.2887E-2</v>
      </c>
      <c r="FQ237">
        <v>1.8860000000000001E-3</v>
      </c>
      <c r="FR237">
        <v>1.0611250000000001</v>
      </c>
      <c r="FS237">
        <v>-0.15700500000000001</v>
      </c>
      <c r="FT237">
        <v>1.4533700000000001</v>
      </c>
      <c r="FU237">
        <v>-1.2414E-2</v>
      </c>
      <c r="FV237">
        <v>8.9451610000000006</v>
      </c>
      <c r="FW237">
        <v>-5.2539000000000002E-2</v>
      </c>
      <c r="FX237">
        <v>9.4288999999999998E-2</v>
      </c>
      <c r="FY237">
        <v>0.10176</v>
      </c>
      <c r="FZ237">
        <v>-6.9639999999999994E-2</v>
      </c>
      <c r="GA237">
        <v>-4.2760000000000003E-3</v>
      </c>
      <c r="GB237">
        <v>1.9342000000000002E-2</v>
      </c>
      <c r="GC237">
        <v>7.0759000000000002E-2</v>
      </c>
      <c r="GD237">
        <v>0.21027100000000001</v>
      </c>
      <c r="GE237">
        <v>0.12698200000000001</v>
      </c>
      <c r="GF237">
        <v>-9.3599999999999998E-4</v>
      </c>
      <c r="GG237">
        <v>-7.4899999999999999E-4</v>
      </c>
      <c r="GH237">
        <v>0</v>
      </c>
      <c r="GI237">
        <v>5.4489999999999999E-3</v>
      </c>
      <c r="GJ237">
        <v>-5.9999999999999995E-4</v>
      </c>
      <c r="GK237">
        <v>3.8000000000000002E-4</v>
      </c>
      <c r="GL237">
        <v>5.31E-4</v>
      </c>
      <c r="GM237">
        <v>1.369E-3</v>
      </c>
      <c r="GN237">
        <v>-1.8100000000000001E-4</v>
      </c>
      <c r="GO237">
        <v>-2.7430000000000002E-3</v>
      </c>
      <c r="GP237">
        <v>3.9033999999999999E-2</v>
      </c>
      <c r="GQ237">
        <v>2.9700000000000001E-4</v>
      </c>
      <c r="GR237">
        <v>0</v>
      </c>
      <c r="GS237">
        <v>0</v>
      </c>
      <c r="GT237">
        <v>6.0000000000000002E-6</v>
      </c>
      <c r="GU237">
        <v>0</v>
      </c>
      <c r="GV237">
        <v>3.9999999999999998E-6</v>
      </c>
      <c r="GW237">
        <v>4.3000000000000002E-5</v>
      </c>
      <c r="GX237">
        <v>0</v>
      </c>
      <c r="GY237">
        <v>0</v>
      </c>
      <c r="GZ237">
        <v>0</v>
      </c>
      <c r="HA237">
        <v>1.0000000000000001E-5</v>
      </c>
      <c r="HB237">
        <v>0</v>
      </c>
      <c r="HC237">
        <v>0</v>
      </c>
      <c r="HD237">
        <v>9.0849999999999993E-3</v>
      </c>
      <c r="HE237">
        <v>2.9059000000000001E-2</v>
      </c>
      <c r="HF237">
        <v>0.19774700000000001</v>
      </c>
      <c r="HG237">
        <v>4.993E-3</v>
      </c>
      <c r="HH237">
        <v>1.8439999999999999E-3</v>
      </c>
      <c r="HI237">
        <v>1.4E-5</v>
      </c>
      <c r="HJ237">
        <v>1.9599999999999999E-4</v>
      </c>
      <c r="HK237">
        <v>3.3784000000000002E-2</v>
      </c>
      <c r="HL237">
        <v>-1.158E-3</v>
      </c>
      <c r="HM237">
        <v>9.8499999999999998E-4</v>
      </c>
      <c r="HN237">
        <v>8.2799999999999996E-4</v>
      </c>
      <c r="HO237">
        <v>-1.127E-3</v>
      </c>
      <c r="HP237">
        <v>0.179505</v>
      </c>
      <c r="HQ237">
        <v>1.4959999999999999E-3</v>
      </c>
      <c r="HR237">
        <v>-1.8362E-2</v>
      </c>
      <c r="HS237">
        <v>2.7585999999999999E-2</v>
      </c>
      <c r="HT237">
        <v>1.5999999999999999E-5</v>
      </c>
      <c r="HU237">
        <v>-7.2570000000000004E-3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1.183198</v>
      </c>
      <c r="OM237">
        <v>0</v>
      </c>
      <c r="ON237">
        <v>0</v>
      </c>
      <c r="OO237">
        <v>2.6175E-2</v>
      </c>
      <c r="OP237">
        <v>4.6700000000000002E-4</v>
      </c>
      <c r="OQ237">
        <v>12.534127</v>
      </c>
    </row>
    <row r="238" spans="1:407" x14ac:dyDescent="0.2">
      <c r="A238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-0.39085500000000001</v>
      </c>
      <c r="EY238">
        <v>-13.675599999999999</v>
      </c>
      <c r="EZ238">
        <v>-1.4121010000000001</v>
      </c>
      <c r="FA238">
        <v>0.32906099999999999</v>
      </c>
      <c r="FB238">
        <v>-0.26199299999999998</v>
      </c>
      <c r="FC238">
        <v>1.634E-3</v>
      </c>
      <c r="FD238">
        <v>-4.3959999999999997E-3</v>
      </c>
      <c r="FE238">
        <v>-1.8944099999999999</v>
      </c>
      <c r="FF238">
        <v>-0.42502099999999998</v>
      </c>
      <c r="FG238">
        <v>6.1347300000000002</v>
      </c>
      <c r="FH238">
        <v>-2.6143339999999999</v>
      </c>
      <c r="FI238">
        <v>1.1279000000000001E-2</v>
      </c>
      <c r="FJ238">
        <v>0.66962200000000005</v>
      </c>
      <c r="FK238">
        <v>0.70295300000000005</v>
      </c>
      <c r="FL238">
        <v>1.725E-3</v>
      </c>
      <c r="FM238">
        <v>8.5700000000000001E-4</v>
      </c>
      <c r="FN238">
        <v>4.1399999999999998E-4</v>
      </c>
      <c r="FO238">
        <v>6.7039000000000001E-2</v>
      </c>
      <c r="FP238">
        <v>0.51019700000000001</v>
      </c>
      <c r="FQ238">
        <v>0.29321000000000003</v>
      </c>
      <c r="FR238">
        <v>16.255725000000002</v>
      </c>
      <c r="FS238">
        <v>-1.338109</v>
      </c>
      <c r="FT238">
        <v>13.3514</v>
      </c>
      <c r="FU238">
        <v>0.29718</v>
      </c>
      <c r="FV238">
        <v>447.43230999999997</v>
      </c>
      <c r="FW238">
        <v>27.579104000000001</v>
      </c>
      <c r="FX238">
        <v>9.8531549999999992</v>
      </c>
      <c r="FY238">
        <v>0.28938999999999998</v>
      </c>
      <c r="FZ238">
        <v>0.12127400000000001</v>
      </c>
      <c r="GA238">
        <v>0.77056500000000006</v>
      </c>
      <c r="GB238">
        <v>1.527784</v>
      </c>
      <c r="GC238">
        <v>0.50541000000000003</v>
      </c>
      <c r="GD238">
        <v>1.9861949999999999</v>
      </c>
      <c r="GE238">
        <v>3.255525</v>
      </c>
      <c r="GF238">
        <v>0.66410400000000003</v>
      </c>
      <c r="GG238">
        <v>0.126557</v>
      </c>
      <c r="GH238">
        <v>6.5040000000000002E-3</v>
      </c>
      <c r="GI238">
        <v>0.127585</v>
      </c>
      <c r="GJ238">
        <v>0.15223300000000001</v>
      </c>
      <c r="GK238">
        <v>6.5820000000000004E-2</v>
      </c>
      <c r="GL238">
        <v>6.9042000000000006E-2</v>
      </c>
      <c r="GM238">
        <v>0.10941099999999999</v>
      </c>
      <c r="GN238">
        <v>0.151952</v>
      </c>
      <c r="GO238">
        <v>2.7730999999999999E-2</v>
      </c>
      <c r="GP238">
        <v>0.66644700000000001</v>
      </c>
      <c r="GQ238">
        <v>7.9999999999999996E-6</v>
      </c>
      <c r="GR238">
        <v>0</v>
      </c>
      <c r="GS238">
        <v>-5.0000000000000002E-5</v>
      </c>
      <c r="GT238">
        <v>-9.9999999999999995E-7</v>
      </c>
      <c r="GU238">
        <v>-3.0000000000000001E-6</v>
      </c>
      <c r="GV238">
        <v>4.0000000000000003E-5</v>
      </c>
      <c r="GW238">
        <v>0</v>
      </c>
      <c r="GX238">
        <v>3.9999999999999998E-6</v>
      </c>
      <c r="GY238">
        <v>-9.9999999999999995E-7</v>
      </c>
      <c r="GZ238">
        <v>3.0000000000000001E-6</v>
      </c>
      <c r="HA238">
        <v>-3.9999999999999998E-6</v>
      </c>
      <c r="HB238">
        <v>0</v>
      </c>
      <c r="HC238">
        <v>8.5768999999999998E-2</v>
      </c>
      <c r="HD238">
        <v>-0.118646</v>
      </c>
      <c r="HE238">
        <v>1.632117</v>
      </c>
      <c r="HF238">
        <v>-12.707046</v>
      </c>
      <c r="HG238">
        <v>28.353293000000001</v>
      </c>
      <c r="HH238">
        <v>0.45555899999999999</v>
      </c>
      <c r="HI238">
        <v>9.0884000000000006E-2</v>
      </c>
      <c r="HJ238">
        <v>0.116045</v>
      </c>
      <c r="HK238">
        <v>2.0970390000000001</v>
      </c>
      <c r="HL238">
        <v>1.4963340000000001</v>
      </c>
      <c r="HM238">
        <v>0.256382</v>
      </c>
      <c r="HN238">
        <v>0.159275</v>
      </c>
      <c r="HO238">
        <v>0.71712600000000004</v>
      </c>
      <c r="HP238">
        <v>6.2273649999999998</v>
      </c>
      <c r="HQ238">
        <v>1.531331</v>
      </c>
      <c r="HR238">
        <v>0.60616999999999999</v>
      </c>
      <c r="HS238">
        <v>-0.83665699999999998</v>
      </c>
      <c r="HT238">
        <v>20.861267999999999</v>
      </c>
      <c r="HU238">
        <v>0.249472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413.61094100000003</v>
      </c>
      <c r="OM238">
        <v>0</v>
      </c>
      <c r="ON238">
        <v>0</v>
      </c>
      <c r="OO238">
        <v>5.3020999999999999E-2</v>
      </c>
      <c r="OP238">
        <v>4.8550459999999998</v>
      </c>
      <c r="OQ238">
        <v>981.89038300000004</v>
      </c>
    </row>
    <row r="239" spans="1:407" x14ac:dyDescent="0.2">
      <c r="A239" t="s">
        <v>251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-0.55196500000000004</v>
      </c>
      <c r="EY239">
        <v>-1.5407900000000001</v>
      </c>
      <c r="EZ239">
        <v>-4.5783259999999997</v>
      </c>
      <c r="FA239">
        <v>-0.51585300000000001</v>
      </c>
      <c r="FB239">
        <v>-0.81438200000000005</v>
      </c>
      <c r="FC239">
        <v>-0.17041999999999999</v>
      </c>
      <c r="FD239">
        <v>-0.28407100000000002</v>
      </c>
      <c r="FE239">
        <v>-1.023363</v>
      </c>
      <c r="FF239">
        <v>-19.565367999999999</v>
      </c>
      <c r="FG239">
        <v>-45.560378</v>
      </c>
      <c r="FH239">
        <v>-33.933573000000003</v>
      </c>
      <c r="FI239">
        <v>-0.55358799999999997</v>
      </c>
      <c r="FJ239">
        <v>0.61328000000000005</v>
      </c>
      <c r="FK239">
        <v>2.7285309999999998</v>
      </c>
      <c r="FL239">
        <v>5.0100000000000003E-4</v>
      </c>
      <c r="FM239">
        <v>0</v>
      </c>
      <c r="FN239">
        <v>1.7985999999999999E-2</v>
      </c>
      <c r="FO239">
        <v>2.2769999999999999E-2</v>
      </c>
      <c r="FP239">
        <v>1.935351</v>
      </c>
      <c r="FQ239">
        <v>1.7066520000000001</v>
      </c>
      <c r="FR239">
        <v>89.475328000000005</v>
      </c>
      <c r="FS239">
        <v>1.3679969999999999</v>
      </c>
      <c r="FT239">
        <v>70.139939999999996</v>
      </c>
      <c r="FU239">
        <v>0.58495699999999995</v>
      </c>
      <c r="FV239">
        <v>760.84174700000005</v>
      </c>
      <c r="FW239">
        <v>67.458569999999995</v>
      </c>
      <c r="FX239">
        <v>54.721105999999999</v>
      </c>
      <c r="FY239">
        <v>1.170979</v>
      </c>
      <c r="FZ239">
        <v>6.0685000000000003E-2</v>
      </c>
      <c r="GA239">
        <v>2.947543</v>
      </c>
      <c r="GB239">
        <v>7.6387939999999999</v>
      </c>
      <c r="GC239">
        <v>1.039E-3</v>
      </c>
      <c r="GD239">
        <v>7.9645849999999996</v>
      </c>
      <c r="GE239">
        <v>17.380464</v>
      </c>
      <c r="GF239">
        <v>1.3361940000000001</v>
      </c>
      <c r="GG239">
        <v>0.11729299999999999</v>
      </c>
      <c r="GH239">
        <v>5.2300000000000003E-3</v>
      </c>
      <c r="GI239">
        <v>8.1208000000000002E-2</v>
      </c>
      <c r="GJ239">
        <v>6.5693000000000001E-2</v>
      </c>
      <c r="GK239">
        <v>7.8809000000000004E-2</v>
      </c>
      <c r="GL239">
        <v>5.0630000000000001E-2</v>
      </c>
      <c r="GM239">
        <v>7.3550000000000004E-2</v>
      </c>
      <c r="GN239">
        <v>0.168154</v>
      </c>
      <c r="GO239">
        <v>-1.2621E-2</v>
      </c>
      <c r="GP239">
        <v>1.9185049999999999</v>
      </c>
      <c r="GQ239">
        <v>5.1819999999999998E-2</v>
      </c>
      <c r="GR239">
        <v>6.6600000000000003E-4</v>
      </c>
      <c r="GS239">
        <v>2.9E-4</v>
      </c>
      <c r="GT239">
        <v>1.0529999999999999E-3</v>
      </c>
      <c r="GU239">
        <v>7.1000000000000005E-5</v>
      </c>
      <c r="GV239">
        <v>1.8220000000000001E-3</v>
      </c>
      <c r="GW239">
        <v>7.0419999999999996E-3</v>
      </c>
      <c r="GX239">
        <v>1.0399999999999999E-4</v>
      </c>
      <c r="GY239">
        <v>8.3999999999999995E-5</v>
      </c>
      <c r="GZ239">
        <v>2.5999999999999998E-5</v>
      </c>
      <c r="HA239">
        <v>1.7799999999999999E-3</v>
      </c>
      <c r="HB239">
        <v>3.1000000000000001E-5</v>
      </c>
      <c r="HC239">
        <v>5.7422000000000001E-2</v>
      </c>
      <c r="HD239">
        <v>-3.5281E-2</v>
      </c>
      <c r="HE239">
        <v>5.0401389999999999</v>
      </c>
      <c r="HF239">
        <v>-9.8067580000000003</v>
      </c>
      <c r="HG239">
        <v>44.590859000000002</v>
      </c>
      <c r="HH239">
        <v>0.24323900000000001</v>
      </c>
      <c r="HI239">
        <v>3.5894000000000002E-2</v>
      </c>
      <c r="HJ239">
        <v>0.10736</v>
      </c>
      <c r="HK239">
        <v>10.672787</v>
      </c>
      <c r="HL239">
        <v>1.2235940000000001</v>
      </c>
      <c r="HM239">
        <v>0.180425</v>
      </c>
      <c r="HN239">
        <v>9.6058000000000004E-2</v>
      </c>
      <c r="HO239">
        <v>0.46522599999999997</v>
      </c>
      <c r="HP239">
        <v>15.875997</v>
      </c>
      <c r="HQ239">
        <v>2.2747869999999999</v>
      </c>
      <c r="HR239">
        <v>2.864195</v>
      </c>
      <c r="HS239">
        <v>-0.245949</v>
      </c>
      <c r="HT239">
        <v>31.837309000000001</v>
      </c>
      <c r="HU239">
        <v>0.63929199999999997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402.32514300000003</v>
      </c>
      <c r="OM239">
        <v>0</v>
      </c>
      <c r="ON239">
        <v>0</v>
      </c>
      <c r="OO239">
        <v>0.65646099999999996</v>
      </c>
      <c r="OP239">
        <v>3.3307890000000002</v>
      </c>
      <c r="OQ239">
        <v>1496.0631530000001</v>
      </c>
    </row>
    <row r="240" spans="1:407" x14ac:dyDescent="0.2">
      <c r="A240" t="s">
        <v>252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-3.1119870000000001</v>
      </c>
      <c r="EY240">
        <v>-5.6753900000000002</v>
      </c>
      <c r="EZ240">
        <v>-5.8719679999999999</v>
      </c>
      <c r="FA240">
        <v>-164.19035400000001</v>
      </c>
      <c r="FB240">
        <v>-3.8858959999999998</v>
      </c>
      <c r="FC240">
        <v>-0.42261500000000002</v>
      </c>
      <c r="FD240">
        <v>-1.0310760000000001</v>
      </c>
      <c r="FE240">
        <v>-6.3924849999999998</v>
      </c>
      <c r="FF240">
        <v>-41.878298999999998</v>
      </c>
      <c r="FG240">
        <v>-78.073621000000003</v>
      </c>
      <c r="FH240">
        <v>-48.018143000000002</v>
      </c>
      <c r="FI240">
        <v>-1.948969</v>
      </c>
      <c r="FJ240">
        <v>1.720002</v>
      </c>
      <c r="FK240">
        <v>6.8007280000000003</v>
      </c>
      <c r="FL240">
        <v>1.6320000000000001E-2</v>
      </c>
      <c r="FM240">
        <v>0.277536</v>
      </c>
      <c r="FN240">
        <v>9.9690000000000004E-3</v>
      </c>
      <c r="FO240">
        <v>2.2766000000000002E-2</v>
      </c>
      <c r="FP240">
        <v>4.5808390000000001</v>
      </c>
      <c r="FQ240">
        <v>5.9979999999999999E-2</v>
      </c>
      <c r="FR240">
        <v>242.04975200000001</v>
      </c>
      <c r="FS240">
        <v>-1.934102</v>
      </c>
      <c r="FT240">
        <v>149.44428400000001</v>
      </c>
      <c r="FU240">
        <v>-14.729054</v>
      </c>
      <c r="FV240">
        <v>445.25719800000002</v>
      </c>
      <c r="FW240">
        <v>117.19984700000001</v>
      </c>
      <c r="FX240">
        <v>139.43271999999999</v>
      </c>
      <c r="FY240">
        <v>3.7446350000000002</v>
      </c>
      <c r="FZ240">
        <v>-0.59873699999999996</v>
      </c>
      <c r="GA240">
        <v>7.2994050000000001</v>
      </c>
      <c r="GB240">
        <v>19.217613</v>
      </c>
      <c r="GC240">
        <v>7.9574000000000006E-2</v>
      </c>
      <c r="GD240">
        <v>16.031324999999999</v>
      </c>
      <c r="GE240">
        <v>43.992485000000002</v>
      </c>
      <c r="GF240">
        <v>-4.3022999999999999E-2</v>
      </c>
      <c r="GG240">
        <v>7.1211999999999998E-2</v>
      </c>
      <c r="GH240">
        <v>0.114762</v>
      </c>
      <c r="GI240">
        <v>0.250606</v>
      </c>
      <c r="GJ240">
        <v>0.181759</v>
      </c>
      <c r="GK240">
        <v>2.2845000000000001E-2</v>
      </c>
      <c r="GL240">
        <v>2.3345000000000001E-2</v>
      </c>
      <c r="GM240">
        <v>5.1846000000000003E-2</v>
      </c>
      <c r="GN240">
        <v>3.6727000000000003E-2</v>
      </c>
      <c r="GO240">
        <v>3.1192999999999999E-2</v>
      </c>
      <c r="GP240">
        <v>4.6402299999999999</v>
      </c>
      <c r="GQ240">
        <v>2.2513999999999999E-2</v>
      </c>
      <c r="GR240">
        <v>5.71E-4</v>
      </c>
      <c r="GS240">
        <v>5.875E-3</v>
      </c>
      <c r="GT240">
        <v>6.5600000000000001E-4</v>
      </c>
      <c r="GU240">
        <v>6.4199999999999999E-4</v>
      </c>
      <c r="GV240">
        <v>3.7650000000000001E-3</v>
      </c>
      <c r="GW240">
        <v>2.8700000000000002E-3</v>
      </c>
      <c r="GX240">
        <v>5.1800000000000001E-4</v>
      </c>
      <c r="GY240">
        <v>2.2699999999999999E-4</v>
      </c>
      <c r="GZ240">
        <v>1.95E-4</v>
      </c>
      <c r="HA240">
        <v>1.163E-3</v>
      </c>
      <c r="HB240">
        <v>2.6200000000000003E-4</v>
      </c>
      <c r="HC240">
        <v>2.4159E-2</v>
      </c>
      <c r="HD240">
        <v>0.129078</v>
      </c>
      <c r="HE240">
        <v>10.947628</v>
      </c>
      <c r="HF240">
        <v>2.5229000000000001E-2</v>
      </c>
      <c r="HG240">
        <v>99.120052000000001</v>
      </c>
      <c r="HH240">
        <v>8.8030000000000001E-3</v>
      </c>
      <c r="HI240">
        <v>0.10877199999999999</v>
      </c>
      <c r="HJ240">
        <v>0</v>
      </c>
      <c r="HK240">
        <v>27.384314</v>
      </c>
      <c r="HL240">
        <v>1.6554850000000001</v>
      </c>
      <c r="HM240">
        <v>0.65863499999999997</v>
      </c>
      <c r="HN240">
        <v>0.16157099999999999</v>
      </c>
      <c r="HO240">
        <v>0.85850099999999996</v>
      </c>
      <c r="HP240">
        <v>30.919581999999998</v>
      </c>
      <c r="HQ240">
        <v>27.977443999999998</v>
      </c>
      <c r="HR240">
        <v>7.4965590000000004</v>
      </c>
      <c r="HS240">
        <v>0.79800099999999996</v>
      </c>
      <c r="HT240">
        <v>70.806864000000004</v>
      </c>
      <c r="HU240">
        <v>3.8450160000000002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6182.7342239999998</v>
      </c>
      <c r="OM240">
        <v>0</v>
      </c>
      <c r="ON240">
        <v>0</v>
      </c>
      <c r="OO240">
        <v>0.25059500000000001</v>
      </c>
      <c r="OP240">
        <v>23.605893999999999</v>
      </c>
      <c r="OQ240">
        <v>7314.4114449999997</v>
      </c>
    </row>
    <row r="241" spans="1:407" x14ac:dyDescent="0.2">
      <c r="A241" t="s">
        <v>253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-0.66708199999999995</v>
      </c>
      <c r="EY241">
        <v>-1.205797</v>
      </c>
      <c r="EZ241">
        <v>-2.3531089999999999</v>
      </c>
      <c r="FA241">
        <v>-16.072724000000001</v>
      </c>
      <c r="FB241">
        <v>-62.035659000000003</v>
      </c>
      <c r="FC241">
        <v>-0.209784</v>
      </c>
      <c r="FD241">
        <v>-0.82612300000000005</v>
      </c>
      <c r="FE241">
        <v>-8.8738550000000007</v>
      </c>
      <c r="FF241">
        <v>0.84844699999999995</v>
      </c>
      <c r="FG241">
        <v>3.674801</v>
      </c>
      <c r="FH241">
        <v>2.3953120000000001</v>
      </c>
      <c r="FI241">
        <v>0.33175300000000002</v>
      </c>
      <c r="FJ241">
        <v>6.1046680000000002</v>
      </c>
      <c r="FK241">
        <v>3.8560319999999999</v>
      </c>
      <c r="FL241">
        <v>3.375E-3</v>
      </c>
      <c r="FM241">
        <v>0</v>
      </c>
      <c r="FN241">
        <v>1.9019000000000001E-2</v>
      </c>
      <c r="FO241">
        <v>1.619E-3</v>
      </c>
      <c r="FP241">
        <v>3.045102</v>
      </c>
      <c r="FQ241">
        <v>1.608384</v>
      </c>
      <c r="FR241">
        <v>1377.7233980000001</v>
      </c>
      <c r="FS241">
        <v>-1.1243110000000001</v>
      </c>
      <c r="FT241">
        <v>84.951865999999995</v>
      </c>
      <c r="FU241">
        <v>85.342399999999998</v>
      </c>
      <c r="FV241">
        <v>351.20646599999998</v>
      </c>
      <c r="FW241">
        <v>43.334297999999997</v>
      </c>
      <c r="FX241">
        <v>77.627071999999998</v>
      </c>
      <c r="FY241">
        <v>2.6325219999999998</v>
      </c>
      <c r="FZ241">
        <v>4.9788449999999997</v>
      </c>
      <c r="GA241">
        <v>3.8716849999999998</v>
      </c>
      <c r="GB241">
        <v>10.376144999999999</v>
      </c>
      <c r="GC241">
        <v>1.6319E-2</v>
      </c>
      <c r="GD241">
        <v>10.117456000000001</v>
      </c>
      <c r="GE241">
        <v>22.670741</v>
      </c>
      <c r="GF241">
        <v>-0.12900500000000001</v>
      </c>
      <c r="GG241">
        <v>4.5631999999999999E-2</v>
      </c>
      <c r="GH241">
        <v>2.6800000000000001E-3</v>
      </c>
      <c r="GI241">
        <v>5.2370000000000003E-3</v>
      </c>
      <c r="GJ241">
        <v>-1.9999999999999999E-6</v>
      </c>
      <c r="GK241">
        <v>6.0599999999999998E-4</v>
      </c>
      <c r="GL241">
        <v>1.9317999999999998E-2</v>
      </c>
      <c r="GM241">
        <v>4.0370999999999997E-2</v>
      </c>
      <c r="GN241">
        <v>0.19083900000000001</v>
      </c>
      <c r="GO241">
        <v>2.8119999999999998E-3</v>
      </c>
      <c r="GP241">
        <v>1.97383</v>
      </c>
      <c r="GQ241">
        <v>6.234E-3</v>
      </c>
      <c r="GR241">
        <v>8.2700000000000004E-4</v>
      </c>
      <c r="GS241">
        <v>1.89E-3</v>
      </c>
      <c r="GT241">
        <v>1.2E-5</v>
      </c>
      <c r="GU241">
        <v>3.3399999999999999E-4</v>
      </c>
      <c r="GV241">
        <v>3.2989999999999998E-3</v>
      </c>
      <c r="GW241">
        <v>0</v>
      </c>
      <c r="GX241">
        <v>1.6100000000000001E-4</v>
      </c>
      <c r="GY241">
        <v>1.95E-4</v>
      </c>
      <c r="GZ241">
        <v>6.0999999999999999E-5</v>
      </c>
      <c r="HA241">
        <v>2.2599999999999999E-4</v>
      </c>
      <c r="HB241">
        <v>2.0999999999999999E-5</v>
      </c>
      <c r="HC241">
        <v>1.0905E-2</v>
      </c>
      <c r="HD241">
        <v>3.519E-3</v>
      </c>
      <c r="HE241">
        <v>7.6307919999999996</v>
      </c>
      <c r="HF241">
        <v>-2.399572</v>
      </c>
      <c r="HG241">
        <v>25.283522999999999</v>
      </c>
      <c r="HH241">
        <v>7.3262999999999995E-2</v>
      </c>
      <c r="HI241">
        <v>0.105189</v>
      </c>
      <c r="HJ241">
        <v>2.4154999999999999E-2</v>
      </c>
      <c r="HK241">
        <v>14.348483</v>
      </c>
      <c r="HL241">
        <v>0.79456899999999997</v>
      </c>
      <c r="HM241">
        <v>1.3167999999999999E-2</v>
      </c>
      <c r="HN241">
        <v>6.2230000000000002E-3</v>
      </c>
      <c r="HO241">
        <v>0.420574</v>
      </c>
      <c r="HP241">
        <v>43.059719000000001</v>
      </c>
      <c r="HQ241">
        <v>1.1584760000000001</v>
      </c>
      <c r="HR241">
        <v>59.172595000000001</v>
      </c>
      <c r="HS241">
        <v>0.38531199999999999</v>
      </c>
      <c r="HT241">
        <v>2.5484399999999998</v>
      </c>
      <c r="HU241">
        <v>0.52840299999999996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13535.827431</v>
      </c>
      <c r="OM241">
        <v>0</v>
      </c>
      <c r="ON241">
        <v>0</v>
      </c>
      <c r="OO241">
        <v>4.9480999999999997E-2</v>
      </c>
      <c r="OP241">
        <v>4.2858419999999997</v>
      </c>
      <c r="OQ241">
        <v>15698.865346</v>
      </c>
    </row>
    <row r="242" spans="1:407" x14ac:dyDescent="0.2">
      <c r="A242" t="s">
        <v>254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-2.1108999999999999E-2</v>
      </c>
      <c r="EZ242">
        <v>-0.16054199999999999</v>
      </c>
      <c r="FA242">
        <v>-0.16523399999999999</v>
      </c>
      <c r="FB242">
        <v>-0.27225700000000003</v>
      </c>
      <c r="FC242">
        <v>-3.6394000000000003E-2</v>
      </c>
      <c r="FD242">
        <v>-4.5989000000000002E-2</v>
      </c>
      <c r="FE242">
        <v>-0.78711200000000003</v>
      </c>
      <c r="FF242">
        <v>-5.8299999999999997E-4</v>
      </c>
      <c r="FG242">
        <v>-5.7140000000000003E-3</v>
      </c>
      <c r="FH242">
        <v>0</v>
      </c>
      <c r="FI242">
        <v>-0.158917</v>
      </c>
      <c r="FJ242">
        <v>6.8800000000000003E-4</v>
      </c>
      <c r="FK242">
        <v>-2.4589E-2</v>
      </c>
      <c r="FL242">
        <v>0</v>
      </c>
      <c r="FM242">
        <v>0</v>
      </c>
      <c r="FN242">
        <v>1.37E-4</v>
      </c>
      <c r="FO242">
        <v>0</v>
      </c>
      <c r="FP242">
        <v>1.0836E-2</v>
      </c>
      <c r="FQ242">
        <v>3.1227999999999999E-2</v>
      </c>
      <c r="FR242">
        <v>0.203487</v>
      </c>
      <c r="FS242">
        <v>0.22578699999999999</v>
      </c>
      <c r="FT242">
        <v>0.13509499999999999</v>
      </c>
      <c r="FU242">
        <v>1.1471549999999999</v>
      </c>
      <c r="FV242">
        <v>0.55462699999999998</v>
      </c>
      <c r="FW242">
        <v>0.154251</v>
      </c>
      <c r="FX242">
        <v>0.12015199999999999</v>
      </c>
      <c r="FY242">
        <v>1.17E-4</v>
      </c>
      <c r="FZ242">
        <v>2.3800000000000001E-4</v>
      </c>
      <c r="GA242">
        <v>5.1999999999999997E-5</v>
      </c>
      <c r="GB242">
        <v>0</v>
      </c>
      <c r="GC242">
        <v>2.1900000000000001E-4</v>
      </c>
      <c r="GD242">
        <v>8.0230000000000006E-3</v>
      </c>
      <c r="GE242">
        <v>0.23493</v>
      </c>
      <c r="GF242">
        <v>3.078E-3</v>
      </c>
      <c r="GG242">
        <v>7.9999999999999996E-6</v>
      </c>
      <c r="GH242">
        <v>0</v>
      </c>
      <c r="GI242">
        <v>8.1000000000000004E-5</v>
      </c>
      <c r="GJ242">
        <v>6.0000000000000002E-6</v>
      </c>
      <c r="GK242">
        <v>0</v>
      </c>
      <c r="GL242">
        <v>0</v>
      </c>
      <c r="GM242">
        <v>0</v>
      </c>
      <c r="GN242">
        <v>0</v>
      </c>
      <c r="GO242">
        <v>1.2E-5</v>
      </c>
      <c r="GP242">
        <v>8.5700000000000001E-4</v>
      </c>
      <c r="GQ242">
        <v>1.0020000000000001E-3</v>
      </c>
      <c r="GR242">
        <v>2.0599999999999999E-4</v>
      </c>
      <c r="GS242">
        <v>1.9900000000000001E-4</v>
      </c>
      <c r="GT242">
        <v>1.9999999999999999E-6</v>
      </c>
      <c r="GU242">
        <v>9.9999999999999995E-7</v>
      </c>
      <c r="GV242">
        <v>3.9999999999999998E-6</v>
      </c>
      <c r="GW242">
        <v>0</v>
      </c>
      <c r="GX242">
        <v>4.1999999999999998E-5</v>
      </c>
      <c r="GY242">
        <v>1.5E-5</v>
      </c>
      <c r="GZ242">
        <v>0</v>
      </c>
      <c r="HA242">
        <v>1.0000000000000001E-5</v>
      </c>
      <c r="HB242">
        <v>2.0999999999999999E-5</v>
      </c>
      <c r="HC242">
        <v>0</v>
      </c>
      <c r="HD242">
        <v>3.2316999999999999E-2</v>
      </c>
      <c r="HE242">
        <v>4.5199999999999998E-4</v>
      </c>
      <c r="HF242">
        <v>0.77014700000000003</v>
      </c>
      <c r="HG242">
        <v>0.30346299999999998</v>
      </c>
      <c r="HH242">
        <v>7.1000000000000005E-5</v>
      </c>
      <c r="HI242">
        <v>9.0000000000000002E-6</v>
      </c>
      <c r="HJ242">
        <v>0</v>
      </c>
      <c r="HK242">
        <v>1.402E-3</v>
      </c>
      <c r="HL242">
        <v>-1.3649999999999999E-3</v>
      </c>
      <c r="HM242">
        <v>0</v>
      </c>
      <c r="HN242">
        <v>0</v>
      </c>
      <c r="HO242">
        <v>-1.3079999999999999E-3</v>
      </c>
      <c r="HP242">
        <v>0.13733799999999999</v>
      </c>
      <c r="HQ242">
        <v>7.6040999999999997E-2</v>
      </c>
      <c r="HR242">
        <v>0.18326000000000001</v>
      </c>
      <c r="HS242">
        <v>9.6412999999999999E-2</v>
      </c>
      <c r="HT242">
        <v>0.196155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1.996089</v>
      </c>
      <c r="OM242">
        <v>0</v>
      </c>
      <c r="ON242">
        <v>0</v>
      </c>
      <c r="OO242">
        <v>5.7445000000000003E-2</v>
      </c>
      <c r="OP242">
        <v>6.207E-2</v>
      </c>
      <c r="OQ242">
        <v>5.0641220000000002</v>
      </c>
    </row>
    <row r="243" spans="1:407" x14ac:dyDescent="0.2">
      <c r="A24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-0.78722599999999998</v>
      </c>
      <c r="EY243">
        <v>-0.74405200000000005</v>
      </c>
      <c r="EZ243">
        <v>-1.103253</v>
      </c>
      <c r="FA243">
        <v>-0.363286</v>
      </c>
      <c r="FB243">
        <v>-0.395789</v>
      </c>
      <c r="FC243">
        <v>-0.100727</v>
      </c>
      <c r="FD243">
        <v>-33.751558000000003</v>
      </c>
      <c r="FE243">
        <v>0.196885</v>
      </c>
      <c r="FF243">
        <v>-0.706291</v>
      </c>
      <c r="FG243">
        <v>-2.0691809999999999</v>
      </c>
      <c r="FH243">
        <v>-0.47264299999999998</v>
      </c>
      <c r="FI243">
        <v>-0.302232</v>
      </c>
      <c r="FJ243">
        <v>0.37284400000000001</v>
      </c>
      <c r="FK243">
        <v>2.4004460000000001</v>
      </c>
      <c r="FL243">
        <v>6.87E-4</v>
      </c>
      <c r="FM243">
        <v>0</v>
      </c>
      <c r="FN243">
        <v>5.53E-4</v>
      </c>
      <c r="FO243">
        <v>-1.0416999999999999E-2</v>
      </c>
      <c r="FP243">
        <v>1.843213</v>
      </c>
      <c r="FQ243">
        <v>1.6535150000000001</v>
      </c>
      <c r="FR243">
        <v>74.634231</v>
      </c>
      <c r="FS243">
        <v>-0.450687</v>
      </c>
      <c r="FT243">
        <v>51.965178000000002</v>
      </c>
      <c r="FU243">
        <v>-3.2412000000000003E-2</v>
      </c>
      <c r="FV243">
        <v>129.681149</v>
      </c>
      <c r="FW243">
        <v>20.861159000000001</v>
      </c>
      <c r="FX243">
        <v>267.357485</v>
      </c>
      <c r="FY243">
        <v>54.014417000000002</v>
      </c>
      <c r="FZ243">
        <v>1.5361210000000001</v>
      </c>
      <c r="GA243">
        <v>4.5219579999999997</v>
      </c>
      <c r="GB243">
        <v>6.5569059999999997</v>
      </c>
      <c r="GC243">
        <v>1.1376000000000001E-2</v>
      </c>
      <c r="GD243">
        <v>5.2309640000000002</v>
      </c>
      <c r="GE243">
        <v>14.609589</v>
      </c>
      <c r="GF243">
        <v>0.27135700000000001</v>
      </c>
      <c r="GG243">
        <v>2.3530000000000001E-3</v>
      </c>
      <c r="GH243">
        <v>5.0000000000000004E-6</v>
      </c>
      <c r="GI243">
        <v>1.6789999999999999E-3</v>
      </c>
      <c r="GJ243">
        <v>2.134E-3</v>
      </c>
      <c r="GK243">
        <v>1.1069000000000001E-2</v>
      </c>
      <c r="GL243">
        <v>1.382E-3</v>
      </c>
      <c r="GM243">
        <v>2.2109999999999999E-3</v>
      </c>
      <c r="GN243">
        <v>3.0000000000000001E-5</v>
      </c>
      <c r="GO243">
        <v>1.7E-5</v>
      </c>
      <c r="GP243">
        <v>2.1320130000000002</v>
      </c>
      <c r="GQ243">
        <v>9.9089999999999994E-3</v>
      </c>
      <c r="GR243">
        <v>1.8599999999999999E-4</v>
      </c>
      <c r="GS243">
        <v>1.3259999999999999E-3</v>
      </c>
      <c r="GT243">
        <v>1.2799999999999999E-4</v>
      </c>
      <c r="GU243">
        <v>3.6999999999999998E-5</v>
      </c>
      <c r="GV243">
        <v>1.0952E-2</v>
      </c>
      <c r="GW243">
        <v>7.8999999999999996E-5</v>
      </c>
      <c r="GX243">
        <v>4.3999999999999999E-5</v>
      </c>
      <c r="GY243">
        <v>3.3100000000000002E-4</v>
      </c>
      <c r="GZ243">
        <v>3.0000000000000001E-6</v>
      </c>
      <c r="HA243">
        <v>3.6699999999999998E-4</v>
      </c>
      <c r="HB243">
        <v>2.0000000000000002E-5</v>
      </c>
      <c r="HC243">
        <v>3.1100000000000002E-4</v>
      </c>
      <c r="HD243">
        <v>-5.7629999999999999E-3</v>
      </c>
      <c r="HE243">
        <v>3.8763100000000001</v>
      </c>
      <c r="HF243">
        <v>1.8571000000000001E-2</v>
      </c>
      <c r="HG243">
        <v>3.9248630000000002</v>
      </c>
      <c r="HH243">
        <v>4.1269999999999996E-3</v>
      </c>
      <c r="HI243">
        <v>7.8700000000000005E-4</v>
      </c>
      <c r="HJ243">
        <v>5.2820000000000002E-3</v>
      </c>
      <c r="HK243">
        <v>9.095345</v>
      </c>
      <c r="HL243">
        <v>0.49737199999999998</v>
      </c>
      <c r="HM243">
        <v>-4.1199999999999999E-4</v>
      </c>
      <c r="HN243">
        <v>-3.6999999999999998E-5</v>
      </c>
      <c r="HO243">
        <v>-2.0604999999999998E-2</v>
      </c>
      <c r="HP243">
        <v>9.9628979999999991</v>
      </c>
      <c r="HQ243">
        <v>0.38819199999999998</v>
      </c>
      <c r="HR243">
        <v>0.33280599999999999</v>
      </c>
      <c r="HS243">
        <v>0.36355199999999999</v>
      </c>
      <c r="HT243">
        <v>0.83879899999999996</v>
      </c>
      <c r="HU243">
        <v>0.52940200000000004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117.52481899999999</v>
      </c>
      <c r="OM243">
        <v>0</v>
      </c>
      <c r="ON243">
        <v>0</v>
      </c>
      <c r="OO243">
        <v>0.58408300000000002</v>
      </c>
      <c r="OP243">
        <v>-0.46375699999999997</v>
      </c>
      <c r="OQ243">
        <v>746.06349699999998</v>
      </c>
    </row>
    <row r="244" spans="1:407" x14ac:dyDescent="0.2">
      <c r="A244" t="s">
        <v>256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-1.0252019999999999</v>
      </c>
      <c r="EY244">
        <v>-0.50773900000000005</v>
      </c>
      <c r="EZ244">
        <v>-8.1732949999999995</v>
      </c>
      <c r="FA244">
        <v>-16.029042</v>
      </c>
      <c r="FB244">
        <v>-1.449926</v>
      </c>
      <c r="FC244">
        <v>-0.73992999999999998</v>
      </c>
      <c r="FD244">
        <v>-0.36963699999999999</v>
      </c>
      <c r="FE244">
        <v>-26.751276000000001</v>
      </c>
      <c r="FF244">
        <v>-29.911985000000001</v>
      </c>
      <c r="FG244">
        <v>-15.974988</v>
      </c>
      <c r="FH244">
        <v>-46.410463</v>
      </c>
      <c r="FI244">
        <v>-2.3882119999999998</v>
      </c>
      <c r="FJ244">
        <v>1.8018069999999999</v>
      </c>
      <c r="FK244">
        <v>0.49742799999999998</v>
      </c>
      <c r="FL244">
        <v>-2.5000000000000001E-5</v>
      </c>
      <c r="FM244">
        <v>-1.2999999999999999E-5</v>
      </c>
      <c r="FN244">
        <v>0</v>
      </c>
      <c r="FO244">
        <v>7.0235000000000006E-2</v>
      </c>
      <c r="FP244">
        <v>0.59224399999999999</v>
      </c>
      <c r="FQ244">
        <v>1.135216</v>
      </c>
      <c r="FR244">
        <v>19.489466</v>
      </c>
      <c r="FS244">
        <v>0.71821199999999996</v>
      </c>
      <c r="FT244">
        <v>8.9342039999999994</v>
      </c>
      <c r="FU244">
        <v>-0.81241300000000005</v>
      </c>
      <c r="FV244">
        <v>255.98753400000001</v>
      </c>
      <c r="FW244">
        <v>244.391538</v>
      </c>
      <c r="FX244">
        <v>17.359898000000001</v>
      </c>
      <c r="FY244">
        <v>1.42258</v>
      </c>
      <c r="FZ244">
        <v>0.91774</v>
      </c>
      <c r="GA244">
        <v>0.56579100000000004</v>
      </c>
      <c r="GB244">
        <v>2.042243</v>
      </c>
      <c r="GC244">
        <v>3.0324E-2</v>
      </c>
      <c r="GD244">
        <v>1.764257</v>
      </c>
      <c r="GE244">
        <v>6.9951980000000002</v>
      </c>
      <c r="GF244">
        <v>79.142418000000006</v>
      </c>
      <c r="GG244">
        <v>0.29041099999999997</v>
      </c>
      <c r="GH244">
        <v>8.8950000000000001E-3</v>
      </c>
      <c r="GI244">
        <v>7.3829999999999998E-3</v>
      </c>
      <c r="GJ244">
        <v>0.199018</v>
      </c>
      <c r="GK244">
        <v>0.161692</v>
      </c>
      <c r="GL244">
        <v>0.13584099999999999</v>
      </c>
      <c r="GM244">
        <v>0.364205</v>
      </c>
      <c r="GN244">
        <v>1.3010010000000001</v>
      </c>
      <c r="GO244">
        <v>3.8040000000000001E-3</v>
      </c>
      <c r="GP244">
        <v>3.5415179999999999</v>
      </c>
      <c r="GQ244">
        <v>6.6957000000000003E-2</v>
      </c>
      <c r="GR244">
        <v>5.4710000000000002E-3</v>
      </c>
      <c r="GS244">
        <v>1.7791000000000001E-2</v>
      </c>
      <c r="GT244">
        <v>6.3610000000000003E-3</v>
      </c>
      <c r="GU244">
        <v>7.7450000000000001E-3</v>
      </c>
      <c r="GV244">
        <v>1.779E-3</v>
      </c>
      <c r="GW244">
        <v>1.536E-3</v>
      </c>
      <c r="GX244">
        <v>3.9709999999999997E-3</v>
      </c>
      <c r="GY244">
        <v>2.3149999999999998E-3</v>
      </c>
      <c r="GZ244">
        <v>5.7000000000000003E-5</v>
      </c>
      <c r="HA244">
        <v>3.8189999999999999E-3</v>
      </c>
      <c r="HB244">
        <v>2.3010000000000001E-3</v>
      </c>
      <c r="HC244">
        <v>0.124985</v>
      </c>
      <c r="HD244">
        <v>1.823E-3</v>
      </c>
      <c r="HE244">
        <v>21.613482000000001</v>
      </c>
      <c r="HF244">
        <v>-16.229728999999999</v>
      </c>
      <c r="HG244">
        <v>58.665697999999999</v>
      </c>
      <c r="HH244">
        <v>0.29217100000000001</v>
      </c>
      <c r="HI244">
        <v>0.34683000000000003</v>
      </c>
      <c r="HJ244">
        <v>8.9814000000000005E-2</v>
      </c>
      <c r="HK244">
        <v>1.6162609999999999</v>
      </c>
      <c r="HL244">
        <v>0.14185600000000001</v>
      </c>
      <c r="HM244">
        <v>0.27814499999999998</v>
      </c>
      <c r="HN244">
        <v>1.1230000000000001E-3</v>
      </c>
      <c r="HO244">
        <v>0.17319999999999999</v>
      </c>
      <c r="HP244">
        <v>37.708722999999999</v>
      </c>
      <c r="HQ244">
        <v>20.05639</v>
      </c>
      <c r="HR244">
        <v>29.096477</v>
      </c>
      <c r="HS244">
        <v>10.81598</v>
      </c>
      <c r="HT244">
        <v>24.121666999999999</v>
      </c>
      <c r="HU244">
        <v>0.786991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1700.247177</v>
      </c>
      <c r="OM244">
        <v>0</v>
      </c>
      <c r="ON244">
        <v>0</v>
      </c>
      <c r="OO244">
        <v>7.6973E-2</v>
      </c>
      <c r="OP244">
        <v>9.4040490000000005</v>
      </c>
      <c r="OQ244">
        <v>2398.8781450000001</v>
      </c>
    </row>
    <row r="245" spans="1:407" x14ac:dyDescent="0.2">
      <c r="A245" t="s">
        <v>257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-0.154533</v>
      </c>
      <c r="EY245">
        <v>0.28436800000000001</v>
      </c>
      <c r="EZ245">
        <v>-0.18334700000000001</v>
      </c>
      <c r="FA245">
        <v>0.27706900000000001</v>
      </c>
      <c r="FB245">
        <v>-0.219891</v>
      </c>
      <c r="FC245">
        <v>-4.9747E-2</v>
      </c>
      <c r="FD245">
        <v>-3.1574999999999999E-2</v>
      </c>
      <c r="FE245">
        <v>-0.25191599999999997</v>
      </c>
      <c r="FF245">
        <v>-9.6520620000000008</v>
      </c>
      <c r="FG245">
        <v>-0.50225500000000001</v>
      </c>
      <c r="FH245">
        <v>-0.15027699999999999</v>
      </c>
      <c r="FI245">
        <v>-0.20590800000000001</v>
      </c>
      <c r="FJ245">
        <v>0.17916000000000001</v>
      </c>
      <c r="FK245">
        <v>0.20633499999999999</v>
      </c>
      <c r="FL245">
        <v>7.6000000000000004E-5</v>
      </c>
      <c r="FM245">
        <v>1.02E-4</v>
      </c>
      <c r="FN245">
        <v>4.57E-4</v>
      </c>
      <c r="FO245">
        <v>7.9999999999999996E-6</v>
      </c>
      <c r="FP245">
        <v>73.696451999999994</v>
      </c>
      <c r="FQ245">
        <v>16.872851000000001</v>
      </c>
      <c r="FR245">
        <v>0.32797900000000002</v>
      </c>
      <c r="FS245">
        <v>5.2704310000000003</v>
      </c>
      <c r="FT245">
        <v>1.216882</v>
      </c>
      <c r="FU245">
        <v>7.7102000000000004E-2</v>
      </c>
      <c r="FV245">
        <v>7.2633080000000003</v>
      </c>
      <c r="FW245">
        <v>0.70104500000000003</v>
      </c>
      <c r="FX245">
        <v>6.9568989999999999</v>
      </c>
      <c r="FY245">
        <v>0.216782</v>
      </c>
      <c r="FZ245">
        <v>2.5588250000000001</v>
      </c>
      <c r="GA245">
        <v>3.7085E-2</v>
      </c>
      <c r="GB245">
        <v>1.4928E-2</v>
      </c>
      <c r="GC245">
        <v>7.3229999999999996E-3</v>
      </c>
      <c r="GD245">
        <v>0.70977400000000002</v>
      </c>
      <c r="GE245">
        <v>7.6418090000000003</v>
      </c>
      <c r="GF245">
        <v>-4.9890000000000004E-3</v>
      </c>
      <c r="GG245">
        <v>9.5359999999999993E-3</v>
      </c>
      <c r="GH245">
        <v>1.8000000000000001E-4</v>
      </c>
      <c r="GI245">
        <v>4.9709999999999997E-3</v>
      </c>
      <c r="GJ245">
        <v>1.9640000000000001E-2</v>
      </c>
      <c r="GK245">
        <v>5.9309999999999996E-3</v>
      </c>
      <c r="GL245">
        <v>6.2969999999999996E-3</v>
      </c>
      <c r="GM245">
        <v>9.0639999999999991E-3</v>
      </c>
      <c r="GN245">
        <v>2.1350000000000002E-3</v>
      </c>
      <c r="GO245">
        <v>5.2329999999999998E-3</v>
      </c>
      <c r="GP245">
        <v>0.69692900000000002</v>
      </c>
      <c r="GQ245">
        <v>6.842E-3</v>
      </c>
      <c r="GR245">
        <v>0</v>
      </c>
      <c r="GS245">
        <v>3.5899999999999999E-3</v>
      </c>
      <c r="GT245">
        <v>6.0000000000000002E-6</v>
      </c>
      <c r="GU245">
        <v>2.8200000000000002E-4</v>
      </c>
      <c r="GV245">
        <v>5.7000000000000003E-5</v>
      </c>
      <c r="GW245">
        <v>4.2400000000000001E-4</v>
      </c>
      <c r="GX245">
        <v>1.1400000000000001E-4</v>
      </c>
      <c r="GY245">
        <v>6.7000000000000002E-5</v>
      </c>
      <c r="GZ245">
        <v>2.8E-5</v>
      </c>
      <c r="HA245">
        <v>4.3899999999999999E-4</v>
      </c>
      <c r="HB245">
        <v>1.2999999999999999E-5</v>
      </c>
      <c r="HC245">
        <v>1.3958E-2</v>
      </c>
      <c r="HD245">
        <v>-3.999E-3</v>
      </c>
      <c r="HE245">
        <v>8.6096000000000006E-2</v>
      </c>
      <c r="HF245">
        <v>-6.2078230000000003</v>
      </c>
      <c r="HG245">
        <v>15.415981</v>
      </c>
      <c r="HH245">
        <v>7.2592000000000004E-2</v>
      </c>
      <c r="HI245">
        <v>6.8199999999999999E-4</v>
      </c>
      <c r="HJ245">
        <v>9.0620000000000006E-2</v>
      </c>
      <c r="HK245">
        <v>3.3688999999999997E-2</v>
      </c>
      <c r="HL245">
        <v>-2.2415000000000001E-2</v>
      </c>
      <c r="HM245">
        <v>3.555E-3</v>
      </c>
      <c r="HN245">
        <v>1.175E-3</v>
      </c>
      <c r="HO245">
        <v>-2.6880999999999999E-2</v>
      </c>
      <c r="HP245">
        <v>1.579264</v>
      </c>
      <c r="HQ245">
        <v>0.22463</v>
      </c>
      <c r="HR245">
        <v>-2.1406999999999999E-2</v>
      </c>
      <c r="HS245">
        <v>0.21643499999999999</v>
      </c>
      <c r="HT245">
        <v>1.66489</v>
      </c>
      <c r="HU245">
        <v>1.189E-3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95.798437000000007</v>
      </c>
      <c r="OM245">
        <v>0</v>
      </c>
      <c r="ON245">
        <v>0</v>
      </c>
      <c r="OO245">
        <v>0.40771099999999999</v>
      </c>
      <c r="OP245">
        <v>29.105626000000001</v>
      </c>
      <c r="OQ245">
        <v>252.31633199999999</v>
      </c>
    </row>
    <row r="246" spans="1:407" x14ac:dyDescent="0.2">
      <c r="A246" t="s">
        <v>258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-0.14021500000000001</v>
      </c>
      <c r="EY246">
        <v>0.39247199999999999</v>
      </c>
      <c r="EZ246">
        <v>-0.83676700000000004</v>
      </c>
      <c r="FA246">
        <v>-0.29197499999999998</v>
      </c>
      <c r="FB246">
        <v>-0.445826</v>
      </c>
      <c r="FC246">
        <v>-0.16630900000000001</v>
      </c>
      <c r="FD246">
        <v>-0.18140300000000001</v>
      </c>
      <c r="FE246">
        <v>-1.175073</v>
      </c>
      <c r="FF246">
        <v>-0.99093600000000004</v>
      </c>
      <c r="FG246">
        <v>-9.230029</v>
      </c>
      <c r="FH246">
        <v>-1.3870979999999999</v>
      </c>
      <c r="FI246">
        <v>-1.478777</v>
      </c>
      <c r="FJ246">
        <v>0.41105399999999997</v>
      </c>
      <c r="FK246">
        <v>0.63575400000000004</v>
      </c>
      <c r="FL246">
        <v>0</v>
      </c>
      <c r="FM246">
        <v>3.862E-3</v>
      </c>
      <c r="FN246">
        <v>2.0040000000000001E-3</v>
      </c>
      <c r="FO246">
        <v>-1.191E-3</v>
      </c>
      <c r="FP246">
        <v>144.04917</v>
      </c>
      <c r="FQ246">
        <v>225.35047800000001</v>
      </c>
      <c r="FR246">
        <v>-5.8170000000000001E-3</v>
      </c>
      <c r="FS246">
        <v>22.518735</v>
      </c>
      <c r="FT246">
        <v>10.321559000000001</v>
      </c>
      <c r="FU246">
        <v>0.21661</v>
      </c>
      <c r="FV246">
        <v>40.525438000000001</v>
      </c>
      <c r="FW246">
        <v>5.289193</v>
      </c>
      <c r="FX246">
        <v>43.505474999999997</v>
      </c>
      <c r="FY246">
        <v>4.3791159999999998</v>
      </c>
      <c r="FZ246">
        <v>29.271260000000002</v>
      </c>
      <c r="GA246">
        <v>8.8725999999999999E-2</v>
      </c>
      <c r="GB246">
        <v>6.8277000000000004E-2</v>
      </c>
      <c r="GC246">
        <v>4.6690000000000004E-3</v>
      </c>
      <c r="GD246">
        <v>6.0714880000000004</v>
      </c>
      <c r="GE246">
        <v>46.843998999999997</v>
      </c>
      <c r="GF246">
        <v>-3.746E-2</v>
      </c>
      <c r="GG246">
        <v>1.2174000000000001E-2</v>
      </c>
      <c r="GH246">
        <v>5.2899999999999996E-4</v>
      </c>
      <c r="GI246">
        <v>5.1409999999999997E-3</v>
      </c>
      <c r="GJ246">
        <v>1.8329000000000002E-2</v>
      </c>
      <c r="GK246">
        <v>4.9146000000000002E-2</v>
      </c>
      <c r="GL246">
        <v>2.4278000000000001E-2</v>
      </c>
      <c r="GM246">
        <v>5.2908999999999998E-2</v>
      </c>
      <c r="GN246">
        <v>5.8313999999999998E-2</v>
      </c>
      <c r="GO246">
        <v>-1.2789999999999999E-2</v>
      </c>
      <c r="GP246">
        <v>5.4915019999999997</v>
      </c>
      <c r="GQ246">
        <v>7.6800000000000002E-3</v>
      </c>
      <c r="GR246">
        <v>6.1899999999999998E-4</v>
      </c>
      <c r="GS246">
        <v>1.0269999999999999E-3</v>
      </c>
      <c r="GT246">
        <v>2.6499999999999999E-4</v>
      </c>
      <c r="GU246">
        <v>2.1100000000000001E-4</v>
      </c>
      <c r="GV246">
        <v>1.317E-3</v>
      </c>
      <c r="GW246">
        <v>1.7179999999999999E-3</v>
      </c>
      <c r="GX246">
        <v>1.66E-4</v>
      </c>
      <c r="GY246">
        <v>6.7999999999999999E-5</v>
      </c>
      <c r="GZ246">
        <v>1.1E-5</v>
      </c>
      <c r="HA246">
        <v>6.8000000000000005E-4</v>
      </c>
      <c r="HB246">
        <v>1.5799999999999999E-4</v>
      </c>
      <c r="HC246">
        <v>9.6939999999999995E-3</v>
      </c>
      <c r="HD246">
        <v>5.8250000000000003E-3</v>
      </c>
      <c r="HE246">
        <v>0.17765900000000001</v>
      </c>
      <c r="HF246">
        <v>-6.0454670000000004</v>
      </c>
      <c r="HG246">
        <v>50.118715000000002</v>
      </c>
      <c r="HH246">
        <v>3.2592999999999997E-2</v>
      </c>
      <c r="HI246">
        <v>1.5889E-2</v>
      </c>
      <c r="HJ246">
        <v>6.3639999999999999E-3</v>
      </c>
      <c r="HK246">
        <v>0.64969399999999999</v>
      </c>
      <c r="HL246">
        <v>-0.10749499999999999</v>
      </c>
      <c r="HM246">
        <v>9.8010000000000007E-3</v>
      </c>
      <c r="HN246">
        <v>-3.4200000000000002E-4</v>
      </c>
      <c r="HO246">
        <v>4.1016999999999998E-2</v>
      </c>
      <c r="HP246">
        <v>16.207051</v>
      </c>
      <c r="HQ246">
        <v>1.504208</v>
      </c>
      <c r="HR246">
        <v>8.03E-4</v>
      </c>
      <c r="HS246">
        <v>1.8574360000000001</v>
      </c>
      <c r="HT246">
        <v>17.465059</v>
      </c>
      <c r="HU246">
        <v>6.1124999999999999E-2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671.82174599999996</v>
      </c>
      <c r="OM246">
        <v>0</v>
      </c>
      <c r="ON246">
        <v>0</v>
      </c>
      <c r="OO246">
        <v>0.11680500000000001</v>
      </c>
      <c r="OP246">
        <v>184.97543400000001</v>
      </c>
      <c r="OQ246">
        <v>1508.217529</v>
      </c>
    </row>
    <row r="247" spans="1:407" x14ac:dyDescent="0.2">
      <c r="A247" t="s">
        <v>259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-1.1339E-2</v>
      </c>
      <c r="EY247">
        <v>1.691E-3</v>
      </c>
      <c r="EZ247">
        <v>1.3174999999999999E-2</v>
      </c>
      <c r="FA247">
        <v>2.7816E-2</v>
      </c>
      <c r="FB247">
        <v>1.6739999999999999E-3</v>
      </c>
      <c r="FC247">
        <v>1.2706E-2</v>
      </c>
      <c r="FD247">
        <v>-2.2369999999999998E-3</v>
      </c>
      <c r="FE247">
        <v>-0.43224299999999999</v>
      </c>
      <c r="FF247">
        <v>0.49373699999999998</v>
      </c>
      <c r="FG247">
        <v>-7.8978000000000007E-2</v>
      </c>
      <c r="FH247">
        <v>-0.85461200000000004</v>
      </c>
      <c r="FI247">
        <v>-9.7599999999999998E-4</v>
      </c>
      <c r="FJ247">
        <v>7.7790000000000003E-3</v>
      </c>
      <c r="FK247">
        <v>3.7940000000000001E-3</v>
      </c>
      <c r="FL247">
        <v>0</v>
      </c>
      <c r="FM247">
        <v>2.5399999999999999E-4</v>
      </c>
      <c r="FN247">
        <v>2.1000000000000001E-4</v>
      </c>
      <c r="FO247">
        <v>1.8E-5</v>
      </c>
      <c r="FP247">
        <v>4.8500000000000001E-2</v>
      </c>
      <c r="FQ247">
        <v>0.144206</v>
      </c>
      <c r="FR247">
        <v>1.6069999999999999E-3</v>
      </c>
      <c r="FS247">
        <v>0.50890100000000005</v>
      </c>
      <c r="FT247">
        <v>7.8413999999999998E-2</v>
      </c>
      <c r="FU247">
        <v>6.6600000000000003E-4</v>
      </c>
      <c r="FV247">
        <v>0.14655799999999999</v>
      </c>
      <c r="FW247">
        <v>0.26769999999999999</v>
      </c>
      <c r="FX247">
        <v>4.1535000000000002E-2</v>
      </c>
      <c r="FY247">
        <v>3.4520000000000002E-3</v>
      </c>
      <c r="FZ247">
        <v>4.6824999999999999E-2</v>
      </c>
      <c r="GA247">
        <v>-1.66E-4</v>
      </c>
      <c r="GB247">
        <v>3.57E-4</v>
      </c>
      <c r="GC247">
        <v>4.0299999999999998E-4</v>
      </c>
      <c r="GD247">
        <v>5.1679999999999999E-3</v>
      </c>
      <c r="GE247">
        <v>0</v>
      </c>
      <c r="GF247">
        <v>3.0000000000000001E-6</v>
      </c>
      <c r="GG247">
        <v>1.2999999999999999E-5</v>
      </c>
      <c r="GH247">
        <v>9.0000000000000002E-6</v>
      </c>
      <c r="GI247">
        <v>5.53E-4</v>
      </c>
      <c r="GJ247">
        <v>-6.4999999999999994E-5</v>
      </c>
      <c r="GK247">
        <v>3.9999999999999998E-6</v>
      </c>
      <c r="GL247">
        <v>0</v>
      </c>
      <c r="GM247">
        <v>7.9999999999999996E-6</v>
      </c>
      <c r="GN247">
        <v>0</v>
      </c>
      <c r="GO247">
        <v>4.5899999999999999E-4</v>
      </c>
      <c r="GP247">
        <v>3.19E-4</v>
      </c>
      <c r="GQ247">
        <v>1.0900000000000001E-4</v>
      </c>
      <c r="GR247">
        <v>0</v>
      </c>
      <c r="GS247">
        <v>6.9999999999999999E-6</v>
      </c>
      <c r="GT247">
        <v>6.0000000000000002E-6</v>
      </c>
      <c r="GU247">
        <v>5.0000000000000004E-6</v>
      </c>
      <c r="GV247">
        <v>2.6999999999999999E-5</v>
      </c>
      <c r="GW247">
        <v>3.1000000000000001E-5</v>
      </c>
      <c r="GX247">
        <v>1.9999999999999999E-6</v>
      </c>
      <c r="GY247">
        <v>0</v>
      </c>
      <c r="GZ247">
        <v>9.9999999999999995E-7</v>
      </c>
      <c r="HA247">
        <v>1.1E-5</v>
      </c>
      <c r="HB247">
        <v>1.9999999999999999E-6</v>
      </c>
      <c r="HC247">
        <v>0</v>
      </c>
      <c r="HD247">
        <v>1.4200000000000001E-4</v>
      </c>
      <c r="HE247">
        <v>3.2989999999999998E-3</v>
      </c>
      <c r="HF247">
        <v>4.2201000000000002E-2</v>
      </c>
      <c r="HG247">
        <v>0.15482599999999999</v>
      </c>
      <c r="HH247">
        <v>3.3199999999999999E-4</v>
      </c>
      <c r="HI247">
        <v>2.7049999999999999E-3</v>
      </c>
      <c r="HJ247">
        <v>0</v>
      </c>
      <c r="HK247">
        <v>0</v>
      </c>
      <c r="HL247">
        <v>3.519E-3</v>
      </c>
      <c r="HM247">
        <v>5.5900000000000004E-4</v>
      </c>
      <c r="HN247">
        <v>-5.0000000000000004E-6</v>
      </c>
      <c r="HO247">
        <v>1.817E-3</v>
      </c>
      <c r="HP247">
        <v>6.3889999999999997E-3</v>
      </c>
      <c r="HQ247">
        <v>1.8159999999999999E-3</v>
      </c>
      <c r="HR247">
        <v>0.13547300000000001</v>
      </c>
      <c r="HS247">
        <v>2.7599999999999999E-4</v>
      </c>
      <c r="HT247">
        <v>5.0699999999999996E-4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3.7266439999999998</v>
      </c>
      <c r="OM247">
        <v>0</v>
      </c>
      <c r="ON247">
        <v>0</v>
      </c>
      <c r="OO247">
        <v>1.7963E-2</v>
      </c>
      <c r="OP247">
        <v>0.30795</v>
      </c>
      <c r="OQ247">
        <v>4.8845140000000002</v>
      </c>
    </row>
    <row r="248" spans="1:407" x14ac:dyDescent="0.2">
      <c r="A248" t="s">
        <v>260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-2.8466100000000001</v>
      </c>
      <c r="EY248">
        <v>-0.59660500000000005</v>
      </c>
      <c r="EZ248">
        <v>-4.7230590000000001</v>
      </c>
      <c r="FA248">
        <v>-2.3177020000000002</v>
      </c>
      <c r="FB248">
        <v>-4.7126229999999998</v>
      </c>
      <c r="FC248">
        <v>-1.640925</v>
      </c>
      <c r="FD248">
        <v>-5.7213820000000002</v>
      </c>
      <c r="FE248">
        <v>-13.640442999999999</v>
      </c>
      <c r="FF248">
        <v>-0.83579899999999996</v>
      </c>
      <c r="FG248">
        <v>-3.6542159999999999</v>
      </c>
      <c r="FH248">
        <v>-0.93600000000000005</v>
      </c>
      <c r="FI248">
        <v>-0.51437600000000006</v>
      </c>
      <c r="FJ248">
        <v>0.131101</v>
      </c>
      <c r="FK248">
        <v>-0.17519000000000001</v>
      </c>
      <c r="FL248">
        <v>0</v>
      </c>
      <c r="FM248">
        <v>1.3290000000000001E-3</v>
      </c>
      <c r="FN248">
        <v>7.1409999999999998E-3</v>
      </c>
      <c r="FO248">
        <v>3.2499999999999999E-4</v>
      </c>
      <c r="FP248">
        <v>2.1046290000000001</v>
      </c>
      <c r="FQ248">
        <v>50.159557999999997</v>
      </c>
      <c r="FR248">
        <v>0.30646400000000001</v>
      </c>
      <c r="FS248">
        <v>16.402031000000001</v>
      </c>
      <c r="FT248">
        <v>8.1088529999999999</v>
      </c>
      <c r="FU248">
        <v>0.97855599999999998</v>
      </c>
      <c r="FV248">
        <v>24.745141</v>
      </c>
      <c r="FW248">
        <v>1.0821769999999999</v>
      </c>
      <c r="FX248">
        <v>145.90739500000001</v>
      </c>
      <c r="FY248">
        <v>3.0702940000000001</v>
      </c>
      <c r="FZ248">
        <v>17.051909999999999</v>
      </c>
      <c r="GA248">
        <v>4.352E-3</v>
      </c>
      <c r="GB248">
        <v>-3.1000000000000001E-5</v>
      </c>
      <c r="GC248">
        <v>6.038E-3</v>
      </c>
      <c r="GD248">
        <v>4.3583639999999999</v>
      </c>
      <c r="GE248">
        <v>36.360035000000003</v>
      </c>
      <c r="GF248">
        <v>-8.1059999999999993E-2</v>
      </c>
      <c r="GG248">
        <v>3.0119999999999999E-3</v>
      </c>
      <c r="GH248">
        <v>1.9699999999999999E-4</v>
      </c>
      <c r="GI248">
        <v>1.9940000000000001E-3</v>
      </c>
      <c r="GJ248">
        <v>1.4239999999999999E-3</v>
      </c>
      <c r="GK248">
        <v>3.7569999999999999E-3</v>
      </c>
      <c r="GL248">
        <v>-7.6400000000000003E-4</v>
      </c>
      <c r="GM248">
        <v>-6.78E-4</v>
      </c>
      <c r="GN248">
        <v>6.11E-4</v>
      </c>
      <c r="GO248">
        <v>1.7799999999999999E-4</v>
      </c>
      <c r="GP248">
        <v>3.716799</v>
      </c>
      <c r="GQ248">
        <v>6.5799999999999995E-4</v>
      </c>
      <c r="GR248">
        <v>0</v>
      </c>
      <c r="GS248">
        <v>2.6999999999999999E-5</v>
      </c>
      <c r="GT248">
        <v>2.3E-5</v>
      </c>
      <c r="GU248">
        <v>2.4000000000000001E-5</v>
      </c>
      <c r="GV248">
        <v>1.9799999999999999E-4</v>
      </c>
      <c r="GW248">
        <v>1.3300000000000001E-4</v>
      </c>
      <c r="GX248">
        <v>1.8E-5</v>
      </c>
      <c r="GY248">
        <v>9.9999999999999995E-7</v>
      </c>
      <c r="GZ248">
        <v>1.1E-5</v>
      </c>
      <c r="HA248">
        <v>4.6E-5</v>
      </c>
      <c r="HB248">
        <v>7.9999999999999996E-6</v>
      </c>
      <c r="HC248">
        <v>1.2004000000000001E-2</v>
      </c>
      <c r="HD248">
        <v>3.4900000000000003E-4</v>
      </c>
      <c r="HE248">
        <v>5.5027E-2</v>
      </c>
      <c r="HF248">
        <v>-0.24912100000000001</v>
      </c>
      <c r="HG248">
        <v>22.817938000000002</v>
      </c>
      <c r="HH248">
        <v>3.2247999999999999E-2</v>
      </c>
      <c r="HI248">
        <v>5.9630000000000004E-3</v>
      </c>
      <c r="HJ248">
        <v>3.2325E-2</v>
      </c>
      <c r="HK248">
        <v>1.8529E-2</v>
      </c>
      <c r="HL248">
        <v>3.441E-3</v>
      </c>
      <c r="HM248">
        <v>7.8799999999999999E-3</v>
      </c>
      <c r="HN248">
        <v>3.3799999999999998E-4</v>
      </c>
      <c r="HO248">
        <v>6.8662000000000001E-2</v>
      </c>
      <c r="HP248">
        <v>4.1333289999999998</v>
      </c>
      <c r="HQ248">
        <v>0.117976</v>
      </c>
      <c r="HR248">
        <v>0.14588400000000001</v>
      </c>
      <c r="HS248">
        <v>14.105893999999999</v>
      </c>
      <c r="HT248">
        <v>6.689438</v>
      </c>
      <c r="HU248">
        <v>0.21108199999999999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354.19163400000002</v>
      </c>
      <c r="OM248">
        <v>0</v>
      </c>
      <c r="ON248">
        <v>0</v>
      </c>
      <c r="OO248">
        <v>0.109711</v>
      </c>
      <c r="OP248">
        <v>30.668286999999999</v>
      </c>
      <c r="OQ248">
        <v>705.29616499999997</v>
      </c>
    </row>
    <row r="249" spans="1:407" x14ac:dyDescent="0.2">
      <c r="A249" t="s">
        <v>261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-2.1651E-2</v>
      </c>
      <c r="EY249">
        <v>6.4469999999999996E-3</v>
      </c>
      <c r="EZ249">
        <v>-6.7435999999999996E-2</v>
      </c>
      <c r="FA249">
        <v>-0.21521799999999999</v>
      </c>
      <c r="FB249">
        <v>-3.8986E-2</v>
      </c>
      <c r="FC249">
        <v>-0.13680500000000001</v>
      </c>
      <c r="FD249">
        <v>2.452E-2</v>
      </c>
      <c r="FE249">
        <v>-9.3980999999999995E-2</v>
      </c>
      <c r="FF249">
        <v>1.1308E-2</v>
      </c>
      <c r="FG249">
        <v>-5.4649000000000003E-2</v>
      </c>
      <c r="FH249">
        <v>-0.17498900000000001</v>
      </c>
      <c r="FI249">
        <v>8.6250000000000007E-3</v>
      </c>
      <c r="FJ249">
        <v>111.206637</v>
      </c>
      <c r="FK249">
        <v>2.58786</v>
      </c>
      <c r="FL249">
        <v>3.3868290000000001</v>
      </c>
      <c r="FM249">
        <v>2.1557E-2</v>
      </c>
      <c r="FN249">
        <v>-0.133079</v>
      </c>
      <c r="FO249">
        <v>3.104797</v>
      </c>
      <c r="FP249">
        <v>8.5941000000000004E-2</v>
      </c>
      <c r="FQ249">
        <v>5.7414E-2</v>
      </c>
      <c r="FR249">
        <v>0.78379299999999996</v>
      </c>
      <c r="FS249">
        <v>1.2800069999999999</v>
      </c>
      <c r="FT249">
        <v>1.8822829999999999</v>
      </c>
      <c r="FU249">
        <v>0.34490199999999999</v>
      </c>
      <c r="FV249">
        <v>7.4815310000000004</v>
      </c>
      <c r="FW249">
        <v>5.1606459999999998</v>
      </c>
      <c r="FX249">
        <v>2.3963049999999999</v>
      </c>
      <c r="FY249">
        <v>5.0188999999999998E-2</v>
      </c>
      <c r="FZ249">
        <v>7.6473690000000003</v>
      </c>
      <c r="GA249">
        <v>592.87904500000002</v>
      </c>
      <c r="GB249">
        <v>130.062198</v>
      </c>
      <c r="GC249">
        <v>-3.5E-4</v>
      </c>
      <c r="GD249">
        <v>144.82616100000001</v>
      </c>
      <c r="GE249">
        <v>2.593785</v>
      </c>
      <c r="GF249">
        <v>229.57310100000001</v>
      </c>
      <c r="GG249">
        <v>5.6705220000000001</v>
      </c>
      <c r="GH249">
        <v>2.8142E-2</v>
      </c>
      <c r="GI249">
        <v>3.8340000000000002E-3</v>
      </c>
      <c r="GJ249">
        <v>4.0945410000000004</v>
      </c>
      <c r="GK249">
        <v>0.12493600000000001</v>
      </c>
      <c r="GL249">
        <v>1.1386E-2</v>
      </c>
      <c r="GM249">
        <v>-2.4745E-2</v>
      </c>
      <c r="GN249">
        <v>4.4804999999999998E-2</v>
      </c>
      <c r="GO249">
        <v>2.9010999999999999E-2</v>
      </c>
      <c r="GP249">
        <v>69.911958999999996</v>
      </c>
      <c r="GQ249">
        <v>3.8440000000000002E-2</v>
      </c>
      <c r="GR249">
        <v>6.1729999999999997E-3</v>
      </c>
      <c r="GS249">
        <v>1.3616E-2</v>
      </c>
      <c r="GT249">
        <v>2.8119999999999998E-3</v>
      </c>
      <c r="GU249">
        <v>8.0730000000000003E-3</v>
      </c>
      <c r="GV249">
        <v>1.9064999999999999E-2</v>
      </c>
      <c r="GW249">
        <v>6.9430000000000004E-3</v>
      </c>
      <c r="GX249">
        <v>1.7600000000000001E-3</v>
      </c>
      <c r="GY249">
        <v>5.1400000000000003E-4</v>
      </c>
      <c r="GZ249">
        <v>1.26E-4</v>
      </c>
      <c r="HA249">
        <v>5.5300000000000002E-3</v>
      </c>
      <c r="HB249">
        <v>5.3990000000000002E-3</v>
      </c>
      <c r="HC249">
        <v>3.1849999999999999E-3</v>
      </c>
      <c r="HD249">
        <v>0.13811200000000001</v>
      </c>
      <c r="HE249">
        <v>251.24140299999999</v>
      </c>
      <c r="HF249">
        <v>0.60798300000000005</v>
      </c>
      <c r="HG249">
        <v>17.067384000000001</v>
      </c>
      <c r="HH249">
        <v>1.1257349999999999</v>
      </c>
      <c r="HI249">
        <v>3.1850000000000003E-2</v>
      </c>
      <c r="HJ249">
        <v>0.22702</v>
      </c>
      <c r="HK249">
        <v>0.42830400000000002</v>
      </c>
      <c r="HL249">
        <v>-0.15445300000000001</v>
      </c>
      <c r="HM249">
        <v>0.20363300000000001</v>
      </c>
      <c r="HN249">
        <v>4.4645999999999998E-2</v>
      </c>
      <c r="HO249">
        <v>-0.10141699999999999</v>
      </c>
      <c r="HP249">
        <v>7.5919169999999996</v>
      </c>
      <c r="HQ249">
        <v>0.65489600000000003</v>
      </c>
      <c r="HR249">
        <v>0.46563300000000002</v>
      </c>
      <c r="HS249">
        <v>0.21301700000000001</v>
      </c>
      <c r="HT249">
        <v>5.4208759999999998</v>
      </c>
      <c r="HU249">
        <v>2.3398150000000002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149.70072400000001</v>
      </c>
      <c r="OM249">
        <v>0</v>
      </c>
      <c r="ON249">
        <v>0</v>
      </c>
      <c r="OO249">
        <v>0.51187300000000002</v>
      </c>
      <c r="OP249">
        <v>1.0418890000000001</v>
      </c>
      <c r="OQ249">
        <v>1765.332971</v>
      </c>
    </row>
    <row r="250" spans="1:407" x14ac:dyDescent="0.2">
      <c r="A250" t="s">
        <v>262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-5.7460000000000002E-3</v>
      </c>
      <c r="EY250">
        <v>-1.0921E-2</v>
      </c>
      <c r="EZ250">
        <v>-1.1075E-2</v>
      </c>
      <c r="FA250">
        <v>2.5699999999999998E-3</v>
      </c>
      <c r="FB250">
        <v>1.196E-3</v>
      </c>
      <c r="FC250">
        <v>-2.2829999999999999E-3</v>
      </c>
      <c r="FD250">
        <v>-4.1399999999999996E-3</v>
      </c>
      <c r="FE250">
        <v>-3.0866000000000001E-2</v>
      </c>
      <c r="FF250">
        <v>2.5739999999999999E-2</v>
      </c>
      <c r="FG250">
        <v>-0.32360499999999998</v>
      </c>
      <c r="FH250">
        <v>-4.3520000000000003E-2</v>
      </c>
      <c r="FI250">
        <v>4.6704000000000002E-2</v>
      </c>
      <c r="FJ250">
        <v>6.9619E-2</v>
      </c>
      <c r="FK250">
        <v>22.953624999999999</v>
      </c>
      <c r="FL250">
        <v>-9.9999999999999995E-7</v>
      </c>
      <c r="FM250">
        <v>0</v>
      </c>
      <c r="FN250">
        <v>-1.8E-5</v>
      </c>
      <c r="FO250">
        <v>-3.0000000000000001E-6</v>
      </c>
      <c r="FP250">
        <v>1.655573</v>
      </c>
      <c r="FQ250">
        <v>3.072222</v>
      </c>
      <c r="FR250">
        <v>0.83272999999999997</v>
      </c>
      <c r="FS250">
        <v>3.912239</v>
      </c>
      <c r="FT250">
        <v>36.000681999999998</v>
      </c>
      <c r="FU250">
        <v>0.226715</v>
      </c>
      <c r="FV250">
        <v>174.05179200000001</v>
      </c>
      <c r="FW250">
        <v>4.4622070000000003</v>
      </c>
      <c r="FX250">
        <v>1.7597999999999999E-2</v>
      </c>
      <c r="FY250">
        <v>2.1812999999999999E-2</v>
      </c>
      <c r="FZ250">
        <v>1.026178</v>
      </c>
      <c r="GA250">
        <v>-6.9399999999999996E-4</v>
      </c>
      <c r="GB250">
        <v>4.8000000000000001E-5</v>
      </c>
      <c r="GC250">
        <v>2.5099999999999998E-4</v>
      </c>
      <c r="GD250">
        <v>-0.15556300000000001</v>
      </c>
      <c r="GE250">
        <v>3.6370870000000002</v>
      </c>
      <c r="GF250">
        <v>-0.116756</v>
      </c>
      <c r="GG250">
        <v>2.5070000000000001E-3</v>
      </c>
      <c r="GH250">
        <v>0</v>
      </c>
      <c r="GI250">
        <v>2.2009999999999998E-3</v>
      </c>
      <c r="GJ250">
        <v>5.4539999999999996E-3</v>
      </c>
      <c r="GK250">
        <v>1.1180000000000001E-3</v>
      </c>
      <c r="GL250">
        <v>3.8279999999999998E-3</v>
      </c>
      <c r="GM250">
        <v>3.4770000000000001E-3</v>
      </c>
      <c r="GN250">
        <v>1.4100000000000001E-4</v>
      </c>
      <c r="GO250">
        <v>3.19E-4</v>
      </c>
      <c r="GP250">
        <v>3.4154900000000001</v>
      </c>
      <c r="GQ250">
        <v>5.1000000000000004E-4</v>
      </c>
      <c r="GR250">
        <v>-6.87E-4</v>
      </c>
      <c r="GS250">
        <v>6.7999999999999999E-5</v>
      </c>
      <c r="GT250">
        <v>6.9999999999999994E-5</v>
      </c>
      <c r="GU250">
        <v>2.5000000000000001E-5</v>
      </c>
      <c r="GV250">
        <v>1.08E-4</v>
      </c>
      <c r="GW250">
        <v>3.9800000000000002E-4</v>
      </c>
      <c r="GX250">
        <v>-6.3E-5</v>
      </c>
      <c r="GY250">
        <v>-1.0000000000000001E-5</v>
      </c>
      <c r="GZ250">
        <v>-2.3E-5</v>
      </c>
      <c r="HA250">
        <v>1.16E-4</v>
      </c>
      <c r="HB250">
        <v>7.9999999999999996E-6</v>
      </c>
      <c r="HC250">
        <v>0</v>
      </c>
      <c r="HD250">
        <v>-2.1800000000000001E-4</v>
      </c>
      <c r="HE250">
        <v>0.26520899999999997</v>
      </c>
      <c r="HF250">
        <v>0.11777799999999999</v>
      </c>
      <c r="HG250">
        <v>149.22590500000001</v>
      </c>
      <c r="HH250">
        <v>-1.4319999999999999E-2</v>
      </c>
      <c r="HI250">
        <v>1.2247079999999999</v>
      </c>
      <c r="HJ250">
        <v>1.03E-4</v>
      </c>
      <c r="HK250">
        <v>0.19487499999999999</v>
      </c>
      <c r="HL250">
        <v>0.34862100000000001</v>
      </c>
      <c r="HM250">
        <v>0.14033000000000001</v>
      </c>
      <c r="HN250">
        <v>0.158384</v>
      </c>
      <c r="HO250">
        <v>0.22715099999999999</v>
      </c>
      <c r="HP250">
        <v>5.4773759999999996</v>
      </c>
      <c r="HQ250">
        <v>4.0241910000000001</v>
      </c>
      <c r="HR250">
        <v>5.4745000000000002E-2</v>
      </c>
      <c r="HS250">
        <v>0.888019</v>
      </c>
      <c r="HT250">
        <v>20.429375</v>
      </c>
      <c r="HU250">
        <v>-1.6211E-2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1277.7694859999999</v>
      </c>
      <c r="OM250">
        <v>0</v>
      </c>
      <c r="ON250">
        <v>0</v>
      </c>
      <c r="OO250">
        <v>3.653E-3</v>
      </c>
      <c r="OP250">
        <v>0.313392</v>
      </c>
      <c r="OQ250">
        <v>1715.5790050000001</v>
      </c>
    </row>
    <row r="251" spans="1:407" x14ac:dyDescent="0.2">
      <c r="A251" t="s">
        <v>263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0.63446800000000003</v>
      </c>
      <c r="EY251">
        <v>1.203829</v>
      </c>
      <c r="EZ251">
        <v>0.71596099999999996</v>
      </c>
      <c r="FA251">
        <v>0.72356500000000001</v>
      </c>
      <c r="FB251">
        <v>0.453623</v>
      </c>
      <c r="FC251">
        <v>5.8339000000000002E-2</v>
      </c>
      <c r="FD251">
        <v>0.12398099999999999</v>
      </c>
      <c r="FE251">
        <v>0.117826</v>
      </c>
      <c r="FF251">
        <v>0.75622400000000001</v>
      </c>
      <c r="FG251">
        <v>1.9629209999999999</v>
      </c>
      <c r="FH251">
        <v>7.5774489999999997</v>
      </c>
      <c r="FI251">
        <v>0.86932600000000004</v>
      </c>
      <c r="FJ251">
        <v>4.5565639999999998</v>
      </c>
      <c r="FK251">
        <v>4.6715799999999996</v>
      </c>
      <c r="FL251">
        <v>4.3160000000000004E-3</v>
      </c>
      <c r="FM251">
        <v>0</v>
      </c>
      <c r="FN251">
        <v>3.9999999999999998E-6</v>
      </c>
      <c r="FO251">
        <v>17.785408</v>
      </c>
      <c r="FP251">
        <v>2.411022</v>
      </c>
      <c r="FQ251">
        <v>1.6348910000000001</v>
      </c>
      <c r="FR251">
        <v>5.905297</v>
      </c>
      <c r="FS251">
        <v>2.3777200000000001</v>
      </c>
      <c r="FT251">
        <v>8.1518080000000008</v>
      </c>
      <c r="FU251">
        <v>3.1996380000000002</v>
      </c>
      <c r="FV251">
        <v>19.252873999999998</v>
      </c>
      <c r="FW251">
        <v>17.585041</v>
      </c>
      <c r="FX251">
        <v>24.946418000000001</v>
      </c>
      <c r="FY251">
        <v>4.0582659999999997</v>
      </c>
      <c r="FZ251">
        <v>4.4139179999999998</v>
      </c>
      <c r="GA251">
        <v>8.4986510000000006</v>
      </c>
      <c r="GB251">
        <v>94.083301000000006</v>
      </c>
      <c r="GC251">
        <v>-6.2299999999999996E-4</v>
      </c>
      <c r="GD251">
        <v>230.254997</v>
      </c>
      <c r="GE251">
        <v>2.5271119999999998</v>
      </c>
      <c r="GF251">
        <v>19.34374</v>
      </c>
      <c r="GG251">
        <v>685.70158500000002</v>
      </c>
      <c r="GH251">
        <v>276.65510699999999</v>
      </c>
      <c r="GI251">
        <v>31.191904999999998</v>
      </c>
      <c r="GJ251">
        <v>12.326226999999999</v>
      </c>
      <c r="GK251">
        <v>9.1718999999999995E-2</v>
      </c>
      <c r="GL251">
        <v>1.055E-2</v>
      </c>
      <c r="GM251">
        <v>8.2482469999999992</v>
      </c>
      <c r="GN251">
        <v>7.241E-3</v>
      </c>
      <c r="GO251">
        <v>1.996035</v>
      </c>
      <c r="GP251">
        <v>-3.140139</v>
      </c>
      <c r="GQ251">
        <v>0.96469499999999997</v>
      </c>
      <c r="GR251">
        <v>0</v>
      </c>
      <c r="GS251">
        <v>3991.0609319999999</v>
      </c>
      <c r="GT251">
        <v>-4.2000000000000002E-4</v>
      </c>
      <c r="GU251">
        <v>0</v>
      </c>
      <c r="GV251">
        <v>0</v>
      </c>
      <c r="GW251">
        <v>1.985436</v>
      </c>
      <c r="GX251">
        <v>3.0936000000000002E-2</v>
      </c>
      <c r="GY251">
        <v>-5.3999999999999998E-5</v>
      </c>
      <c r="GZ251">
        <v>0</v>
      </c>
      <c r="HA251">
        <v>0.57572400000000001</v>
      </c>
      <c r="HB251">
        <v>0</v>
      </c>
      <c r="HC251">
        <v>4.7999999999999996E-3</v>
      </c>
      <c r="HD251">
        <v>17.325120999999999</v>
      </c>
      <c r="HE251">
        <v>10.621827</v>
      </c>
      <c r="HF251">
        <v>1.3881159999999999</v>
      </c>
      <c r="HG251">
        <v>2.6543239999999999</v>
      </c>
      <c r="HH251">
        <v>7.6875910000000003</v>
      </c>
      <c r="HI251">
        <v>0.37530000000000002</v>
      </c>
      <c r="HJ251">
        <v>-1.0000000000000001E-5</v>
      </c>
      <c r="HK251">
        <v>5.1254000000000001E-2</v>
      </c>
      <c r="HL251">
        <v>4.4479999999999997E-3</v>
      </c>
      <c r="HM251">
        <v>5.4900000000000001E-4</v>
      </c>
      <c r="HN251">
        <v>-4.163E-3</v>
      </c>
      <c r="HO251">
        <v>-4.26E-4</v>
      </c>
      <c r="HP251">
        <v>23.965454999999999</v>
      </c>
      <c r="HQ251">
        <v>3.386358</v>
      </c>
      <c r="HR251">
        <v>15.058866</v>
      </c>
      <c r="HS251">
        <v>19.515165</v>
      </c>
      <c r="HT251">
        <v>16.302344000000002</v>
      </c>
      <c r="HU251">
        <v>3.8299999999999999E-4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266.93598100000003</v>
      </c>
      <c r="OM251">
        <v>0</v>
      </c>
      <c r="ON251">
        <v>0</v>
      </c>
      <c r="OO251">
        <v>0</v>
      </c>
      <c r="OP251">
        <v>0</v>
      </c>
      <c r="OQ251">
        <v>5883.838463</v>
      </c>
    </row>
    <row r="252" spans="1:407" x14ac:dyDescent="0.2">
      <c r="A252" t="s">
        <v>264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1.8E-5</v>
      </c>
      <c r="EZ252">
        <v>3.0000000000000001E-5</v>
      </c>
      <c r="FA252">
        <v>2.1800000000000001E-4</v>
      </c>
      <c r="FB252">
        <v>1.5799999999999999E-4</v>
      </c>
      <c r="FC252">
        <v>1.4E-5</v>
      </c>
      <c r="FD252">
        <v>8.6859999999999993E-3</v>
      </c>
      <c r="FE252">
        <v>0</v>
      </c>
      <c r="FF252">
        <v>7.6099999999999996E-4</v>
      </c>
      <c r="FG252">
        <v>2.52E-4</v>
      </c>
      <c r="FH252">
        <v>4.1E-5</v>
      </c>
      <c r="FI252">
        <v>0</v>
      </c>
      <c r="FJ252">
        <v>2.928E-3</v>
      </c>
      <c r="FK252">
        <v>0</v>
      </c>
      <c r="FL252">
        <v>2.1999999999999999E-5</v>
      </c>
      <c r="FM252">
        <v>3.7599999999999998E-4</v>
      </c>
      <c r="FN252">
        <v>3.0899999999999998E-4</v>
      </c>
      <c r="FO252">
        <v>3.9360000000000003E-3</v>
      </c>
      <c r="FP252">
        <v>1.8890000000000001E-3</v>
      </c>
      <c r="FQ252">
        <v>2.0509999999999999E-3</v>
      </c>
      <c r="FR252">
        <v>2.6120000000000002E-3</v>
      </c>
      <c r="FS252">
        <v>2.4399999999999999E-3</v>
      </c>
      <c r="FT252">
        <v>1.13E-4</v>
      </c>
      <c r="FU252">
        <v>2.6699999999999998E-4</v>
      </c>
      <c r="FV252">
        <v>2.3119999999999998E-3</v>
      </c>
      <c r="FW252">
        <v>1.843E-3</v>
      </c>
      <c r="FX252">
        <v>3.8999999999999999E-5</v>
      </c>
      <c r="FY252">
        <v>-2.379E-3</v>
      </c>
      <c r="FZ252">
        <v>-2.7999999999999998E-4</v>
      </c>
      <c r="GA252">
        <v>0</v>
      </c>
      <c r="GB252">
        <v>2.3599999999999999E-4</v>
      </c>
      <c r="GC252">
        <v>2.3241999999999999E-2</v>
      </c>
      <c r="GD252">
        <v>196.324735</v>
      </c>
      <c r="GE252">
        <v>6.9200000000000002E-4</v>
      </c>
      <c r="GF252">
        <v>0.52536400000000005</v>
      </c>
      <c r="GG252">
        <v>4.7219999999999996E-3</v>
      </c>
      <c r="GH252">
        <v>2.4292999999999999E-2</v>
      </c>
      <c r="GI252">
        <v>3.7800000000000003E-4</v>
      </c>
      <c r="GJ252">
        <v>-1.7351999999999999E-2</v>
      </c>
      <c r="GK252">
        <v>3.0686000000000001E-2</v>
      </c>
      <c r="GL252">
        <v>7.4260000000000003E-3</v>
      </c>
      <c r="GM252">
        <v>1.3455E-2</v>
      </c>
      <c r="GN252">
        <v>4.6999999999999997E-5</v>
      </c>
      <c r="GO252">
        <v>1.47E-4</v>
      </c>
      <c r="GP252">
        <v>-6.9899999999999997E-4</v>
      </c>
      <c r="GQ252">
        <v>1.2E-5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1.4917830000000001</v>
      </c>
      <c r="GX252">
        <v>0</v>
      </c>
      <c r="GY252">
        <v>0</v>
      </c>
      <c r="GZ252">
        <v>0</v>
      </c>
      <c r="HA252">
        <v>346.17702400000002</v>
      </c>
      <c r="HB252">
        <v>0</v>
      </c>
      <c r="HC252">
        <v>6.7879999999999998E-3</v>
      </c>
      <c r="HD252">
        <v>1.4664999999999999E-2</v>
      </c>
      <c r="HE252">
        <v>1.9300000000000001E-3</v>
      </c>
      <c r="HF252">
        <v>1.1826E-2</v>
      </c>
      <c r="HG252">
        <v>4.8939999999999999E-3</v>
      </c>
      <c r="HH252">
        <v>5.7669999999999999E-2</v>
      </c>
      <c r="HI252">
        <v>2.532E-3</v>
      </c>
      <c r="HJ252">
        <v>6.2299999999999996E-4</v>
      </c>
      <c r="HK252">
        <v>3.516E-3</v>
      </c>
      <c r="HL252">
        <v>3.0179999999999998E-3</v>
      </c>
      <c r="HM252">
        <v>4.7600000000000002E-4</v>
      </c>
      <c r="HN252">
        <v>1.2300000000000001E-4</v>
      </c>
      <c r="HO252">
        <v>-6.4260000000000003E-3</v>
      </c>
      <c r="HP252">
        <v>1.98E-3</v>
      </c>
      <c r="HQ252">
        <v>-8.4636000000000003E-2</v>
      </c>
      <c r="HR252">
        <v>9.7769999999999992E-3</v>
      </c>
      <c r="HS252">
        <v>6.6697000000000006E-2</v>
      </c>
      <c r="HT252">
        <v>9.9620000000000004E-3</v>
      </c>
      <c r="HU252">
        <v>1.5009999999999999E-3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7.4845790000000001</v>
      </c>
      <c r="OM252">
        <v>0</v>
      </c>
      <c r="ON252">
        <v>0</v>
      </c>
      <c r="OO252">
        <v>0</v>
      </c>
      <c r="OP252">
        <v>0</v>
      </c>
      <c r="OQ252">
        <v>552.22634000000005</v>
      </c>
    </row>
    <row r="253" spans="1:407" x14ac:dyDescent="0.2">
      <c r="A253" t="s">
        <v>265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1.1679E-2</v>
      </c>
      <c r="EY253">
        <v>1.0698799999999999</v>
      </c>
      <c r="EZ253">
        <v>4.3291329999999997</v>
      </c>
      <c r="FA253">
        <v>0.59453599999999995</v>
      </c>
      <c r="FB253">
        <v>3.1173639999999998</v>
      </c>
      <c r="FC253">
        <v>0.30851400000000001</v>
      </c>
      <c r="FD253">
        <v>0.16819899999999999</v>
      </c>
      <c r="FE253">
        <v>4.9429340000000002</v>
      </c>
      <c r="FF253">
        <v>0.26615800000000001</v>
      </c>
      <c r="FG253">
        <v>0.93542499999999995</v>
      </c>
      <c r="FH253">
        <v>0.43853999999999999</v>
      </c>
      <c r="FI253">
        <v>0.95872599999999997</v>
      </c>
      <c r="FJ253">
        <v>2.724348</v>
      </c>
      <c r="FK253">
        <v>7.1766310000000004</v>
      </c>
      <c r="FL253">
        <v>2.5999999999999998E-5</v>
      </c>
      <c r="FM253">
        <v>3.0409999999999999E-3</v>
      </c>
      <c r="FN253">
        <v>4.7899999999999999E-4</v>
      </c>
      <c r="FO253">
        <v>63.765461000000002</v>
      </c>
      <c r="FP253">
        <v>18.653991999999999</v>
      </c>
      <c r="FQ253">
        <v>38.630893</v>
      </c>
      <c r="FR253">
        <v>19.863769000000001</v>
      </c>
      <c r="FS253">
        <v>104.12048299999999</v>
      </c>
      <c r="FT253">
        <v>1.0538810000000001</v>
      </c>
      <c r="FU253">
        <v>2.7523339999999998</v>
      </c>
      <c r="FV253">
        <v>489.872165</v>
      </c>
      <c r="FW253">
        <v>49.716265999999997</v>
      </c>
      <c r="FX253">
        <v>120.660251</v>
      </c>
      <c r="FY253">
        <v>48.518174999999999</v>
      </c>
      <c r="FZ253">
        <v>24.587513999999999</v>
      </c>
      <c r="GA253">
        <v>31.599062</v>
      </c>
      <c r="GB253">
        <v>375.00702899999999</v>
      </c>
      <c r="GC253">
        <v>4.4173999999999998E-2</v>
      </c>
      <c r="GD253">
        <v>2193.71126</v>
      </c>
      <c r="GE253">
        <v>28.733409000000002</v>
      </c>
      <c r="GF253">
        <v>205.07752099999999</v>
      </c>
      <c r="GG253">
        <v>799.53306699999996</v>
      </c>
      <c r="GH253">
        <v>744.43774299999995</v>
      </c>
      <c r="GI253">
        <v>301.84085499999998</v>
      </c>
      <c r="GJ253">
        <v>147.17437799999999</v>
      </c>
      <c r="GK253">
        <v>118.87643799999999</v>
      </c>
      <c r="GL253">
        <v>78.606386999999998</v>
      </c>
      <c r="GM253">
        <v>122.858665</v>
      </c>
      <c r="GN253">
        <v>130.783671</v>
      </c>
      <c r="GO253">
        <v>22.738340999999998</v>
      </c>
      <c r="GP253">
        <v>2.5146310000000001</v>
      </c>
      <c r="GQ253">
        <v>1.1E-4</v>
      </c>
      <c r="GR253">
        <v>0</v>
      </c>
      <c r="GS253">
        <v>0</v>
      </c>
      <c r="GT253">
        <v>1911.1587979999999</v>
      </c>
      <c r="GU253">
        <v>0</v>
      </c>
      <c r="GV253">
        <v>0</v>
      </c>
      <c r="GW253">
        <v>0</v>
      </c>
      <c r="GX253">
        <v>1.2282E-2</v>
      </c>
      <c r="GY253">
        <v>715.71071800000004</v>
      </c>
      <c r="GZ253">
        <v>0</v>
      </c>
      <c r="HA253">
        <v>9.9999999999999995E-7</v>
      </c>
      <c r="HB253">
        <v>0</v>
      </c>
      <c r="HC253">
        <v>4.2479999999999997E-2</v>
      </c>
      <c r="HD253">
        <v>31.508658</v>
      </c>
      <c r="HE253">
        <v>41.315103999999998</v>
      </c>
      <c r="HF253">
        <v>594.06726700000002</v>
      </c>
      <c r="HG253">
        <v>335.65512999999999</v>
      </c>
      <c r="HH253">
        <v>380.01320800000002</v>
      </c>
      <c r="HI253">
        <v>2.1364010000000002</v>
      </c>
      <c r="HJ253">
        <v>1.85528</v>
      </c>
      <c r="HK253">
        <v>49.328271000000001</v>
      </c>
      <c r="HL253">
        <v>116.048417</v>
      </c>
      <c r="HM253">
        <v>30.414663000000001</v>
      </c>
      <c r="HN253">
        <v>10.03717</v>
      </c>
      <c r="HO253">
        <v>47.764194000000003</v>
      </c>
      <c r="HP253">
        <v>191.542168</v>
      </c>
      <c r="HQ253">
        <v>55.417865999999997</v>
      </c>
      <c r="HR253">
        <v>42.088425000000001</v>
      </c>
      <c r="HS253">
        <v>382.25372900000002</v>
      </c>
      <c r="HT253">
        <v>45.724786999999999</v>
      </c>
      <c r="HU253">
        <v>6.2659999999999999E-3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15862.68087</v>
      </c>
      <c r="OM253">
        <v>0</v>
      </c>
      <c r="ON253">
        <v>0</v>
      </c>
      <c r="OO253">
        <v>0</v>
      </c>
      <c r="OP253">
        <v>0</v>
      </c>
      <c r="OQ253">
        <v>27159.559692999999</v>
      </c>
    </row>
    <row r="254" spans="1:407" x14ac:dyDescent="0.2">
      <c r="A254" t="s">
        <v>266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-4.6716000000000001E-2</v>
      </c>
      <c r="EY254">
        <v>-0.43884200000000001</v>
      </c>
      <c r="EZ254">
        <v>-1.041064</v>
      </c>
      <c r="FA254">
        <v>-0.544095</v>
      </c>
      <c r="FB254">
        <v>-0.430367</v>
      </c>
      <c r="FC254">
        <v>-8.3988999999999994E-2</v>
      </c>
      <c r="FD254">
        <v>0.24152199999999999</v>
      </c>
      <c r="FE254">
        <v>-0.55971400000000004</v>
      </c>
      <c r="FF254">
        <v>-0.26177800000000001</v>
      </c>
      <c r="FG254">
        <v>-0.79092200000000001</v>
      </c>
      <c r="FH254">
        <v>-1.2698579999999999</v>
      </c>
      <c r="FI254">
        <v>-0.13735</v>
      </c>
      <c r="FJ254">
        <v>0.50517900000000004</v>
      </c>
      <c r="FK254">
        <v>0.31944699999999998</v>
      </c>
      <c r="FL254">
        <v>8.5048790000000007</v>
      </c>
      <c r="FM254">
        <v>10.169819</v>
      </c>
      <c r="FN254">
        <v>-1.676698</v>
      </c>
      <c r="FO254">
        <v>1934.1958749999999</v>
      </c>
      <c r="FP254">
        <v>0.40800599999999998</v>
      </c>
      <c r="FQ254">
        <v>2.276551</v>
      </c>
      <c r="FR254">
        <v>0.88136700000000001</v>
      </c>
      <c r="FS254">
        <v>1.1234029999999999</v>
      </c>
      <c r="FT254">
        <v>6.7957000000000004E-2</v>
      </c>
      <c r="FU254">
        <v>0.44516499999999998</v>
      </c>
      <c r="FV254">
        <v>-7.5136890000000003</v>
      </c>
      <c r="FW254">
        <v>-0.15307299999999999</v>
      </c>
      <c r="FX254">
        <v>0.35203099999999998</v>
      </c>
      <c r="FY254">
        <v>0.17710000000000001</v>
      </c>
      <c r="FZ254">
        <v>-3.2494499999999999</v>
      </c>
      <c r="GA254">
        <v>0.98179799999999995</v>
      </c>
      <c r="GB254">
        <v>11.689887000000001</v>
      </c>
      <c r="GC254">
        <v>7.2988999999999998E-2</v>
      </c>
      <c r="GD254">
        <v>691.72849799999995</v>
      </c>
      <c r="GE254">
        <v>3.28966</v>
      </c>
      <c r="GF254">
        <v>2.8766970000000001</v>
      </c>
      <c r="GG254">
        <v>968.007069</v>
      </c>
      <c r="GH254">
        <v>12383.510765999999</v>
      </c>
      <c r="GI254">
        <v>4694.1859009999998</v>
      </c>
      <c r="GJ254">
        <v>182.84677600000001</v>
      </c>
      <c r="GK254">
        <v>-4.6416240000000002</v>
      </c>
      <c r="GL254">
        <v>45.481551000000003</v>
      </c>
      <c r="GM254">
        <v>39.286212999999996</v>
      </c>
      <c r="GN254">
        <v>6.8284099999999999</v>
      </c>
      <c r="GO254">
        <v>3.1350829999999998</v>
      </c>
      <c r="GP254">
        <v>48.611184999999999</v>
      </c>
      <c r="GQ254">
        <v>0.17433199999999999</v>
      </c>
      <c r="GR254">
        <v>1.4754E-2</v>
      </c>
      <c r="GS254">
        <v>2.7503E-2</v>
      </c>
      <c r="GT254">
        <v>1.4030000000000001E-2</v>
      </c>
      <c r="GU254">
        <v>1.0689000000000001E-2</v>
      </c>
      <c r="GV254">
        <v>0.117961</v>
      </c>
      <c r="GW254">
        <v>6.3340000000000002E-3</v>
      </c>
      <c r="GX254">
        <v>3.3181000000000002E-2</v>
      </c>
      <c r="GY254">
        <v>4.9719999999999999E-3</v>
      </c>
      <c r="GZ254">
        <v>4.5059999999999996E-3</v>
      </c>
      <c r="HA254">
        <v>1.3683000000000001E-2</v>
      </c>
      <c r="HB254">
        <v>-1.5690000000000001E-3</v>
      </c>
      <c r="HC254">
        <v>3.917081</v>
      </c>
      <c r="HD254">
        <v>4.6231080000000002</v>
      </c>
      <c r="HE254">
        <v>423.03936700000003</v>
      </c>
      <c r="HF254">
        <v>-34.999895000000002</v>
      </c>
      <c r="HG254">
        <v>43.829416999999999</v>
      </c>
      <c r="HH254">
        <v>4.1098800000000004</v>
      </c>
      <c r="HI254">
        <v>1.8317939999999999</v>
      </c>
      <c r="HJ254">
        <v>0.33463399999999999</v>
      </c>
      <c r="HK254">
        <v>1.7107520000000001</v>
      </c>
      <c r="HL254">
        <v>-4.5225720000000003</v>
      </c>
      <c r="HM254">
        <v>2.2726150000000001</v>
      </c>
      <c r="HN254">
        <v>-1.4881999999999999E-2</v>
      </c>
      <c r="HO254">
        <v>-3.577537</v>
      </c>
      <c r="HP254">
        <v>28.130082999999999</v>
      </c>
      <c r="HQ254">
        <v>6.9627220000000003</v>
      </c>
      <c r="HR254">
        <v>81.136911999999995</v>
      </c>
      <c r="HS254">
        <v>2.0902599999999998</v>
      </c>
      <c r="HT254">
        <v>24.353435000000001</v>
      </c>
      <c r="HU254">
        <v>5.4651639999999997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173.47540699999999</v>
      </c>
      <c r="OM254">
        <v>0</v>
      </c>
      <c r="ON254">
        <v>0</v>
      </c>
      <c r="OO254">
        <v>1.833</v>
      </c>
      <c r="OP254">
        <v>54.612288999999997</v>
      </c>
      <c r="OQ254">
        <v>21840.394970000001</v>
      </c>
    </row>
    <row r="255" spans="1:407" x14ac:dyDescent="0.2">
      <c r="A255" t="s">
        <v>267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-2.9005E-2</v>
      </c>
      <c r="EY255">
        <v>-0.696384</v>
      </c>
      <c r="EZ255">
        <v>-2.6968559999999999</v>
      </c>
      <c r="FA255">
        <v>-9.2018570000000004</v>
      </c>
      <c r="FB255">
        <v>-0.91535999999999995</v>
      </c>
      <c r="FC255">
        <v>-0.57423400000000002</v>
      </c>
      <c r="FD255">
        <v>-1.0772219999999999</v>
      </c>
      <c r="FE255">
        <v>-0.80716500000000002</v>
      </c>
      <c r="FF255">
        <v>-23.839986</v>
      </c>
      <c r="FG255">
        <v>-43.412061000000001</v>
      </c>
      <c r="FH255">
        <v>-71.703181000000001</v>
      </c>
      <c r="FI255">
        <v>-1.7961149999999999</v>
      </c>
      <c r="FJ255">
        <v>7.6276999999999998E-2</v>
      </c>
      <c r="FK255">
        <v>-3.7266849999999998</v>
      </c>
      <c r="FL255">
        <v>1.9821999999999999E-2</v>
      </c>
      <c r="FM255">
        <v>3.8870000000000002E-2</v>
      </c>
      <c r="FN255">
        <v>7.6160000000000004E-3</v>
      </c>
      <c r="FO255">
        <v>0.22728999999999999</v>
      </c>
      <c r="FP255">
        <v>301.704204</v>
      </c>
      <c r="FQ255">
        <v>65.026989</v>
      </c>
      <c r="FR255">
        <v>1.0141199999999999</v>
      </c>
      <c r="FS255">
        <v>19.199489</v>
      </c>
      <c r="FT255">
        <v>5.6601429999999997</v>
      </c>
      <c r="FU255">
        <v>4.4337000000000001E-2</v>
      </c>
      <c r="FV255">
        <v>62.162644999999998</v>
      </c>
      <c r="FW255">
        <v>3.7976549999999998</v>
      </c>
      <c r="FX255">
        <v>0.65738600000000003</v>
      </c>
      <c r="FY255">
        <v>0.581959</v>
      </c>
      <c r="FZ255">
        <v>50.348933000000002</v>
      </c>
      <c r="GA255">
        <v>4.4757999999999999E-2</v>
      </c>
      <c r="GB255">
        <v>0.33918100000000001</v>
      </c>
      <c r="GC255">
        <v>2.9739999999999999E-2</v>
      </c>
      <c r="GD255">
        <v>9.6102860000000003</v>
      </c>
      <c r="GE255">
        <v>3.0787409999999999</v>
      </c>
      <c r="GF255">
        <v>-3.6137000000000002E-2</v>
      </c>
      <c r="GG255">
        <v>0.13447500000000001</v>
      </c>
      <c r="GH255">
        <v>1.3819E-2</v>
      </c>
      <c r="GI255">
        <v>0.100089</v>
      </c>
      <c r="GJ255">
        <v>0.107881</v>
      </c>
      <c r="GK255">
        <v>2.7885E-2</v>
      </c>
      <c r="GL255">
        <v>4.7162000000000003E-2</v>
      </c>
      <c r="GM255">
        <v>3.3181000000000002E-2</v>
      </c>
      <c r="GN255">
        <v>2.032E-3</v>
      </c>
      <c r="GO255">
        <v>1.1882999999999999E-2</v>
      </c>
      <c r="GP255">
        <v>1.005293</v>
      </c>
      <c r="GQ255">
        <v>-0.137213</v>
      </c>
      <c r="GR255">
        <v>-7.1000000000000002E-4</v>
      </c>
      <c r="GS255">
        <v>6.4700000000000001E-3</v>
      </c>
      <c r="GT255">
        <v>-2.1916999999999999E-2</v>
      </c>
      <c r="GU255">
        <v>6.4700000000000001E-4</v>
      </c>
      <c r="GV255">
        <v>1.0120000000000001E-3</v>
      </c>
      <c r="GW255">
        <v>-4.0280000000000003E-3</v>
      </c>
      <c r="GX255">
        <v>-3.0000000000000001E-5</v>
      </c>
      <c r="GY255">
        <v>3.8000000000000002E-5</v>
      </c>
      <c r="GZ255">
        <v>7.7000000000000001E-5</v>
      </c>
      <c r="HA255">
        <v>-1.5089999999999999E-2</v>
      </c>
      <c r="HB255">
        <v>2.6699999999999998E-4</v>
      </c>
      <c r="HC255">
        <v>-1.2968470000000001</v>
      </c>
      <c r="HD255">
        <v>-0.87300299999999997</v>
      </c>
      <c r="HE255">
        <v>0.33197900000000002</v>
      </c>
      <c r="HF255">
        <v>0.38208599999999998</v>
      </c>
      <c r="HG255">
        <v>213.55893800000001</v>
      </c>
      <c r="HH255">
        <v>-1.009182</v>
      </c>
      <c r="HI255">
        <v>6.0643000000000002E-2</v>
      </c>
      <c r="HJ255">
        <v>0</v>
      </c>
      <c r="HK255">
        <v>2.1919520000000001</v>
      </c>
      <c r="HL255">
        <v>0.92388999999999999</v>
      </c>
      <c r="HM255">
        <v>-4.5427879999999998</v>
      </c>
      <c r="HN255">
        <v>-3.2126000000000002E-2</v>
      </c>
      <c r="HO255">
        <v>0.26015700000000003</v>
      </c>
      <c r="HP255">
        <v>2.7828360000000001</v>
      </c>
      <c r="HQ255">
        <v>9.3437479999999997</v>
      </c>
      <c r="HR255">
        <v>1.522545</v>
      </c>
      <c r="HS255">
        <v>0.71703300000000003</v>
      </c>
      <c r="HT255">
        <v>74.473996999999997</v>
      </c>
      <c r="HU255">
        <v>9.6710000000000004E-2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4352.8524340000004</v>
      </c>
      <c r="OM255">
        <v>0</v>
      </c>
      <c r="ON255">
        <v>0</v>
      </c>
      <c r="OO255">
        <v>1.179182</v>
      </c>
      <c r="OP255">
        <v>4.9296E-2</v>
      </c>
      <c r="OQ255">
        <v>5017.4448910000001</v>
      </c>
    </row>
    <row r="256" spans="1:407" x14ac:dyDescent="0.2">
      <c r="A256" t="s">
        <v>268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-6.8129999999999996E-3</v>
      </c>
      <c r="EY256">
        <v>-3.5163E-2</v>
      </c>
      <c r="EZ256">
        <v>-0.387737</v>
      </c>
      <c r="FA256">
        <v>-0.328125</v>
      </c>
      <c r="FB256">
        <v>-0.40019300000000002</v>
      </c>
      <c r="FC256">
        <v>-7.4852000000000002E-2</v>
      </c>
      <c r="FD256">
        <v>-0.13558600000000001</v>
      </c>
      <c r="FE256">
        <v>-0.58108899999999997</v>
      </c>
      <c r="FF256">
        <v>-1.087205</v>
      </c>
      <c r="FG256">
        <v>-2.155535</v>
      </c>
      <c r="FH256">
        <v>-2.2252000000000001</v>
      </c>
      <c r="FI256">
        <v>-0.32011899999999999</v>
      </c>
      <c r="FJ256">
        <v>0.14455000000000001</v>
      </c>
      <c r="FK256">
        <v>-1.0751999999999999E-2</v>
      </c>
      <c r="FL256">
        <v>5.9670000000000001E-3</v>
      </c>
      <c r="FM256">
        <v>1.8662000000000002E-2</v>
      </c>
      <c r="FN256">
        <v>9.6629999999999997E-3</v>
      </c>
      <c r="FO256">
        <v>0.152611</v>
      </c>
      <c r="FP256">
        <v>50.004454000000003</v>
      </c>
      <c r="FQ256">
        <v>53.273063999999998</v>
      </c>
      <c r="FR256">
        <v>1.060886</v>
      </c>
      <c r="FS256">
        <v>52.034038000000002</v>
      </c>
      <c r="FT256">
        <v>6.955578</v>
      </c>
      <c r="FU256">
        <v>6.6399E-2</v>
      </c>
      <c r="FV256">
        <v>97.091577999999998</v>
      </c>
      <c r="FW256">
        <v>5.8929910000000003</v>
      </c>
      <c r="FX256">
        <v>1.2351460000000001</v>
      </c>
      <c r="FY256">
        <v>1.3035870000000001</v>
      </c>
      <c r="FZ256">
        <v>51.532662000000002</v>
      </c>
      <c r="GA256">
        <v>3.4790000000000001E-2</v>
      </c>
      <c r="GB256">
        <v>0.32527600000000001</v>
      </c>
      <c r="GC256">
        <v>5.7840000000000001E-3</v>
      </c>
      <c r="GD256">
        <v>8.4768220000000003</v>
      </c>
      <c r="GE256">
        <v>2.9057369999999998</v>
      </c>
      <c r="GF256">
        <v>0</v>
      </c>
      <c r="GG256">
        <v>0.26380199999999998</v>
      </c>
      <c r="GH256">
        <v>-6.1483999999999997E-2</v>
      </c>
      <c r="GI256">
        <v>-0.26972800000000002</v>
      </c>
      <c r="GJ256">
        <v>0.25991900000000001</v>
      </c>
      <c r="GK256">
        <v>0.13223099999999999</v>
      </c>
      <c r="GL256">
        <v>4.9644000000000001E-2</v>
      </c>
      <c r="GM256">
        <v>3.4966999999999998E-2</v>
      </c>
      <c r="GN256">
        <v>5.8500000000000002E-4</v>
      </c>
      <c r="GO256">
        <v>3.8449999999999999E-3</v>
      </c>
      <c r="GP256">
        <v>1.3937489999999999</v>
      </c>
      <c r="GQ256">
        <v>-1.9840000000000001E-3</v>
      </c>
      <c r="GR256">
        <v>-2.6600000000000001E-4</v>
      </c>
      <c r="GS256">
        <v>3.97E-4</v>
      </c>
      <c r="GT256">
        <v>-5.0900000000000001E-4</v>
      </c>
      <c r="GU256">
        <v>-1.7E-5</v>
      </c>
      <c r="GV256">
        <v>-8.6499999999999999E-4</v>
      </c>
      <c r="GW256">
        <v>1.3450000000000001E-3</v>
      </c>
      <c r="GX256">
        <v>-6.6000000000000005E-5</v>
      </c>
      <c r="GY256">
        <v>-1.05E-4</v>
      </c>
      <c r="GZ256">
        <v>-2.0000000000000002E-5</v>
      </c>
      <c r="HA256">
        <v>-4.8000000000000001E-5</v>
      </c>
      <c r="HB256">
        <v>9.2E-5</v>
      </c>
      <c r="HC256">
        <v>3.3537999999999998E-2</v>
      </c>
      <c r="HD256">
        <v>2.8391E-2</v>
      </c>
      <c r="HE256">
        <v>0.34423599999999999</v>
      </c>
      <c r="HF256">
        <v>0.40881600000000001</v>
      </c>
      <c r="HG256">
        <v>415.94422200000002</v>
      </c>
      <c r="HH256">
        <v>0.134432</v>
      </c>
      <c r="HI256">
        <v>0.17541499999999999</v>
      </c>
      <c r="HJ256">
        <v>0</v>
      </c>
      <c r="HK256">
        <v>5.0547519999999997</v>
      </c>
      <c r="HL256">
        <v>-1.0318000000000001E-2</v>
      </c>
      <c r="HM256">
        <v>1.419343</v>
      </c>
      <c r="HN256">
        <v>0.192274</v>
      </c>
      <c r="HO256">
        <v>0.72890500000000003</v>
      </c>
      <c r="HP256">
        <v>11.977228999999999</v>
      </c>
      <c r="HQ256">
        <v>13.86342</v>
      </c>
      <c r="HR256">
        <v>2.5276559999999999</v>
      </c>
      <c r="HS256">
        <v>0.44761499999999999</v>
      </c>
      <c r="HT256">
        <v>127.889396</v>
      </c>
      <c r="HU256">
        <v>0.22228600000000001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8923.0841619999992</v>
      </c>
      <c r="OM256">
        <v>0</v>
      </c>
      <c r="ON256">
        <v>0</v>
      </c>
      <c r="OO256">
        <v>0.33831800000000001</v>
      </c>
      <c r="OP256">
        <v>3.1729059999999998</v>
      </c>
      <c r="OQ256">
        <v>9834.5643579999996</v>
      </c>
    </row>
    <row r="257" spans="1:407" x14ac:dyDescent="0.2">
      <c r="A257" t="s">
        <v>269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-1.5259999999999999E-2</v>
      </c>
      <c r="EY257">
        <v>-1.018834</v>
      </c>
      <c r="EZ257">
        <v>-0.556203</v>
      </c>
      <c r="FA257">
        <v>-2.1117849999999998</v>
      </c>
      <c r="FB257">
        <v>-8.8619489999999992</v>
      </c>
      <c r="FC257">
        <v>-6.2812000000000007E-2</v>
      </c>
      <c r="FD257">
        <v>-0.274787</v>
      </c>
      <c r="FE257">
        <v>-2.140555</v>
      </c>
      <c r="FF257">
        <v>-10.560947000000001</v>
      </c>
      <c r="FG257">
        <v>-20.196301999999999</v>
      </c>
      <c r="FH257">
        <v>-30.032896000000001</v>
      </c>
      <c r="FI257">
        <v>-4.0160070000000001</v>
      </c>
      <c r="FJ257">
        <v>7.0018999999999998E-2</v>
      </c>
      <c r="FK257">
        <v>5.5591419999999996</v>
      </c>
      <c r="FL257">
        <v>4.5100000000000001E-4</v>
      </c>
      <c r="FM257">
        <v>2.0230000000000001E-2</v>
      </c>
      <c r="FN257">
        <v>1.2231000000000001E-2</v>
      </c>
      <c r="FO257">
        <v>1.5730690000000001</v>
      </c>
      <c r="FP257">
        <v>1.990631</v>
      </c>
      <c r="FQ257">
        <v>3.3540510000000001</v>
      </c>
      <c r="FR257">
        <v>579.47635500000001</v>
      </c>
      <c r="FS257">
        <v>30.933409000000001</v>
      </c>
      <c r="FT257">
        <v>64.069282000000001</v>
      </c>
      <c r="FU257">
        <v>1.372279</v>
      </c>
      <c r="FV257">
        <v>596.80014300000005</v>
      </c>
      <c r="FW257">
        <v>43.086179000000001</v>
      </c>
      <c r="FX257">
        <v>3.3555000000000001E-2</v>
      </c>
      <c r="FY257">
        <v>0.165325</v>
      </c>
      <c r="FZ257">
        <v>1.245288</v>
      </c>
      <c r="GA257">
        <v>8.0310000000000006E-2</v>
      </c>
      <c r="GB257">
        <v>2.4222480000000002</v>
      </c>
      <c r="GC257">
        <v>8.6650000000000005E-2</v>
      </c>
      <c r="GD257">
        <v>189.13436300000001</v>
      </c>
      <c r="GE257">
        <v>28.343177000000001</v>
      </c>
      <c r="GF257">
        <v>1.1033090000000001</v>
      </c>
      <c r="GG257">
        <v>0.40938200000000002</v>
      </c>
      <c r="GH257">
        <v>2.0589E-2</v>
      </c>
      <c r="GI257">
        <v>6.1619E-2</v>
      </c>
      <c r="GJ257">
        <v>7.5286000000000006E-2</v>
      </c>
      <c r="GK257">
        <v>4.2435E-2</v>
      </c>
      <c r="GL257">
        <v>7.4506000000000003E-2</v>
      </c>
      <c r="GM257">
        <v>7.5650999999999996E-2</v>
      </c>
      <c r="GN257">
        <v>1.9153E-2</v>
      </c>
      <c r="GO257">
        <v>2.1895000000000001E-2</v>
      </c>
      <c r="GP257">
        <v>0.91469800000000001</v>
      </c>
      <c r="GQ257">
        <v>0.16583999999999999</v>
      </c>
      <c r="GR257">
        <v>7.9836000000000004E-2</v>
      </c>
      <c r="GS257">
        <v>3.9836000000000003E-2</v>
      </c>
      <c r="GT257">
        <v>9.2449999999999997E-3</v>
      </c>
      <c r="GU257">
        <v>5.5659999999999998E-3</v>
      </c>
      <c r="GV257">
        <v>5.2407000000000002E-2</v>
      </c>
      <c r="GW257">
        <v>1.2924E-2</v>
      </c>
      <c r="GX257">
        <v>3.3113999999999998E-2</v>
      </c>
      <c r="GY257">
        <v>8.8199999999999997E-4</v>
      </c>
      <c r="GZ257">
        <v>1.616E-3</v>
      </c>
      <c r="HA257">
        <v>1.4656000000000001E-2</v>
      </c>
      <c r="HB257">
        <v>1.307E-3</v>
      </c>
      <c r="HC257">
        <v>4.1669999999999997E-3</v>
      </c>
      <c r="HD257">
        <v>0.12695999999999999</v>
      </c>
      <c r="HE257">
        <v>1.178472</v>
      </c>
      <c r="HF257">
        <v>0.82532899999999998</v>
      </c>
      <c r="HG257">
        <v>227.88882100000001</v>
      </c>
      <c r="HH257">
        <v>-0.114245</v>
      </c>
      <c r="HI257">
        <v>0.25401699999999999</v>
      </c>
      <c r="HJ257">
        <v>0</v>
      </c>
      <c r="HK257">
        <v>12.509569000000001</v>
      </c>
      <c r="HL257">
        <v>6.9330340000000001</v>
      </c>
      <c r="HM257">
        <v>1.1941079999999999</v>
      </c>
      <c r="HN257">
        <v>0.65572900000000001</v>
      </c>
      <c r="HO257">
        <v>-0.162187</v>
      </c>
      <c r="HP257">
        <v>26.300992999999998</v>
      </c>
      <c r="HQ257">
        <v>12.192391000000001</v>
      </c>
      <c r="HR257">
        <v>13.706428000000001</v>
      </c>
      <c r="HS257">
        <v>11.408747</v>
      </c>
      <c r="HT257">
        <v>123.012066</v>
      </c>
      <c r="HU257">
        <v>0.38863399999999998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4508.5579530000005</v>
      </c>
      <c r="OM257">
        <v>0</v>
      </c>
      <c r="ON257">
        <v>0</v>
      </c>
      <c r="OO257">
        <v>14.889787999999999</v>
      </c>
      <c r="OP257">
        <v>6.887162</v>
      </c>
      <c r="OQ257">
        <v>6441.8537370000004</v>
      </c>
    </row>
    <row r="258" spans="1:407" x14ac:dyDescent="0.2">
      <c r="A258" t="s">
        <v>270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-6.659E-3</v>
      </c>
      <c r="EY258">
        <v>-4.7031999999999997E-2</v>
      </c>
      <c r="EZ258">
        <v>-0.39184200000000002</v>
      </c>
      <c r="FA258">
        <v>-0.42036800000000002</v>
      </c>
      <c r="FB258">
        <v>-0.29779299999999997</v>
      </c>
      <c r="FC258">
        <v>-6.9150000000000003E-2</v>
      </c>
      <c r="FD258">
        <v>-0.129188</v>
      </c>
      <c r="FE258">
        <v>-0.509073</v>
      </c>
      <c r="FF258">
        <v>-4.1652240000000003</v>
      </c>
      <c r="FG258">
        <v>-9.8923170000000002</v>
      </c>
      <c r="FH258">
        <v>-24.13889</v>
      </c>
      <c r="FI258">
        <v>-0.31189099999999997</v>
      </c>
      <c r="FJ258">
        <v>0.19910800000000001</v>
      </c>
      <c r="FK258">
        <v>0.60467499999999996</v>
      </c>
      <c r="FL258">
        <v>0.167105</v>
      </c>
      <c r="FM258">
        <v>4.5413000000000002E-2</v>
      </c>
      <c r="FN258">
        <v>6.7149999999999996E-3</v>
      </c>
      <c r="FO258">
        <v>0.25984400000000002</v>
      </c>
      <c r="FP258">
        <v>13.817031999999999</v>
      </c>
      <c r="FQ258">
        <v>0.27004899999999998</v>
      </c>
      <c r="FR258">
        <v>0.90262399999999998</v>
      </c>
      <c r="FS258">
        <v>376.45888000000002</v>
      </c>
      <c r="FT258">
        <v>15.968299999999999</v>
      </c>
      <c r="FU258">
        <v>0.25290000000000001</v>
      </c>
      <c r="FV258">
        <v>108.988265</v>
      </c>
      <c r="FW258">
        <v>61.677934</v>
      </c>
      <c r="FX258">
        <v>1.2984000000000001E-2</v>
      </c>
      <c r="FY258">
        <v>0.162741</v>
      </c>
      <c r="FZ258">
        <v>0.32112299999999999</v>
      </c>
      <c r="GA258">
        <v>2.1524999999999999E-2</v>
      </c>
      <c r="GB258">
        <v>0.83918599999999999</v>
      </c>
      <c r="GC258">
        <v>0.30863499999999999</v>
      </c>
      <c r="GD258">
        <v>1.4393899999999999</v>
      </c>
      <c r="GE258">
        <v>16.548024000000002</v>
      </c>
      <c r="GF258">
        <v>4.3699999999999998E-3</v>
      </c>
      <c r="GG258">
        <v>0.18999099999999999</v>
      </c>
      <c r="GH258">
        <v>7.7770000000000001E-3</v>
      </c>
      <c r="GI258">
        <v>6.7662E-2</v>
      </c>
      <c r="GJ258">
        <v>9.3797000000000005E-2</v>
      </c>
      <c r="GK258">
        <v>6.4817E-2</v>
      </c>
      <c r="GL258">
        <v>4.9484E-2</v>
      </c>
      <c r="GM258">
        <v>0.106127</v>
      </c>
      <c r="GN258">
        <v>2.6653E-2</v>
      </c>
      <c r="GO258">
        <v>-5.5145E-2</v>
      </c>
      <c r="GP258">
        <v>0.651312</v>
      </c>
      <c r="GQ258">
        <v>2.5069000000000001E-2</v>
      </c>
      <c r="GR258">
        <v>2.1517000000000001E-2</v>
      </c>
      <c r="GS258">
        <v>4.5310000000000003E-3</v>
      </c>
      <c r="GT258">
        <v>-7.1299999999999998E-4</v>
      </c>
      <c r="GU258">
        <v>1.534E-3</v>
      </c>
      <c r="GV258">
        <v>1.3427E-2</v>
      </c>
      <c r="GW258">
        <v>2.5969999999999999E-3</v>
      </c>
      <c r="GX258">
        <v>1.9989999999999999E-3</v>
      </c>
      <c r="GY258">
        <v>4.17E-4</v>
      </c>
      <c r="GZ258">
        <v>1.129E-3</v>
      </c>
      <c r="HA258">
        <v>1.9139999999999999E-3</v>
      </c>
      <c r="HB258">
        <v>7.4600000000000003E-4</v>
      </c>
      <c r="HC258">
        <v>-6.1393999999999997E-2</v>
      </c>
      <c r="HD258">
        <v>0.171704</v>
      </c>
      <c r="HE258">
        <v>0.58569000000000004</v>
      </c>
      <c r="HF258">
        <v>0.59214199999999995</v>
      </c>
      <c r="HG258">
        <v>182.03232700000001</v>
      </c>
      <c r="HH258">
        <v>0.51260700000000003</v>
      </c>
      <c r="HI258">
        <v>0.438919</v>
      </c>
      <c r="HJ258">
        <v>0</v>
      </c>
      <c r="HK258">
        <v>2.6851639999999999</v>
      </c>
      <c r="HL258">
        <v>0.579175</v>
      </c>
      <c r="HM258">
        <v>1.1662950000000001</v>
      </c>
      <c r="HN258">
        <v>0.63916499999999998</v>
      </c>
      <c r="HO258">
        <v>0.79285399999999995</v>
      </c>
      <c r="HP258">
        <v>14.191428999999999</v>
      </c>
      <c r="HQ258">
        <v>43.407919</v>
      </c>
      <c r="HR258">
        <v>28.961247</v>
      </c>
      <c r="HS258">
        <v>0.86839299999999997</v>
      </c>
      <c r="HT258">
        <v>161.70711299999999</v>
      </c>
      <c r="HU258">
        <v>1.1606129999999999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6113.420153</v>
      </c>
      <c r="OM258">
        <v>0</v>
      </c>
      <c r="ON258">
        <v>0</v>
      </c>
      <c r="OO258">
        <v>1.4241379999999999</v>
      </c>
      <c r="OP258">
        <v>0.74842399999999998</v>
      </c>
      <c r="OQ258">
        <v>7116.1981130000004</v>
      </c>
    </row>
    <row r="259" spans="1:407" x14ac:dyDescent="0.2">
      <c r="A259" t="s">
        <v>271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-7.0799999999999997E-4</v>
      </c>
      <c r="EY259">
        <v>-0.194693</v>
      </c>
      <c r="EZ259">
        <v>-0.62365499999999996</v>
      </c>
      <c r="FA259">
        <v>-1.1306590000000001</v>
      </c>
      <c r="FB259">
        <v>-0.42782100000000001</v>
      </c>
      <c r="FC259">
        <v>-0.106152</v>
      </c>
      <c r="FD259">
        <v>-0.224576</v>
      </c>
      <c r="FE259">
        <v>-8.3230999999999999E-2</v>
      </c>
      <c r="FF259">
        <v>-4.8685929999999997</v>
      </c>
      <c r="FG259">
        <v>-8.7880889999999994</v>
      </c>
      <c r="FH259">
        <v>-14.628315000000001</v>
      </c>
      <c r="FI259">
        <v>-0.72940499999999997</v>
      </c>
      <c r="FJ259">
        <v>3.1064999999999999E-2</v>
      </c>
      <c r="FK259">
        <v>-0.32063700000000001</v>
      </c>
      <c r="FL259">
        <v>1.6004000000000001E-2</v>
      </c>
      <c r="FM259">
        <v>1.5150000000000001E-3</v>
      </c>
      <c r="FN259">
        <v>-2.1810000000000002E-3</v>
      </c>
      <c r="FO259">
        <v>2.4955999999999999E-2</v>
      </c>
      <c r="FP259">
        <v>4.0637319999999999</v>
      </c>
      <c r="FQ259">
        <v>0.21778500000000001</v>
      </c>
      <c r="FR259">
        <v>0.18090200000000001</v>
      </c>
      <c r="FS259">
        <v>0.175118</v>
      </c>
      <c r="FT259">
        <v>-29.275271</v>
      </c>
      <c r="FU259">
        <v>6.7022999999999999E-2</v>
      </c>
      <c r="FV259">
        <v>17.398717999999999</v>
      </c>
      <c r="FW259">
        <v>154.443072</v>
      </c>
      <c r="FX259">
        <v>0.170429</v>
      </c>
      <c r="FY259">
        <v>0.14341499999999999</v>
      </c>
      <c r="FZ259">
        <v>-0.29116900000000001</v>
      </c>
      <c r="GA259">
        <v>0.156779</v>
      </c>
      <c r="GB259">
        <v>0.15242900000000001</v>
      </c>
      <c r="GC259">
        <v>1.2253E-2</v>
      </c>
      <c r="GD259">
        <v>1.3801019999999999</v>
      </c>
      <c r="GE259">
        <v>0.357572</v>
      </c>
      <c r="GF259">
        <v>7.8761999999999999E-2</v>
      </c>
      <c r="GG259">
        <v>0.124346</v>
      </c>
      <c r="GH259">
        <v>1.5313E-2</v>
      </c>
      <c r="GI259">
        <v>7.8749E-2</v>
      </c>
      <c r="GJ259">
        <v>2.1826999999999999E-2</v>
      </c>
      <c r="GK259">
        <v>6.6829999999999997E-3</v>
      </c>
      <c r="GL259">
        <v>9.1039999999999992E-3</v>
      </c>
      <c r="GM259">
        <v>3.3626999999999997E-2</v>
      </c>
      <c r="GN259">
        <v>1.2553E-2</v>
      </c>
      <c r="GO259">
        <v>3.7832999999999999E-2</v>
      </c>
      <c r="GP259">
        <v>0.30013400000000001</v>
      </c>
      <c r="GQ259">
        <v>-3.8383E-2</v>
      </c>
      <c r="GR259">
        <v>-4.6000000000000001E-4</v>
      </c>
      <c r="GS259">
        <v>-1.17E-4</v>
      </c>
      <c r="GT259">
        <v>-5.6249999999999998E-3</v>
      </c>
      <c r="GU259">
        <v>-1.0399999999999999E-4</v>
      </c>
      <c r="GV259">
        <v>-4.4700000000000002E-4</v>
      </c>
      <c r="GW259">
        <v>-1.9729999999999999E-3</v>
      </c>
      <c r="GX259">
        <v>-4.0000000000000003E-5</v>
      </c>
      <c r="GY259">
        <v>-3.3000000000000003E-5</v>
      </c>
      <c r="GZ259">
        <v>3.4999999999999997E-5</v>
      </c>
      <c r="HA259">
        <v>-1.2769999999999999E-3</v>
      </c>
      <c r="HB259">
        <v>-3.0000000000000001E-6</v>
      </c>
      <c r="HC259">
        <v>-0.21990399999999999</v>
      </c>
      <c r="HD259">
        <v>-0.19669200000000001</v>
      </c>
      <c r="HE259">
        <v>0.18201700000000001</v>
      </c>
      <c r="HF259">
        <v>1.034303</v>
      </c>
      <c r="HG259">
        <v>66.372119999999995</v>
      </c>
      <c r="HH259">
        <v>-5.7650000000000002E-3</v>
      </c>
      <c r="HI259">
        <v>4.4831999999999997E-2</v>
      </c>
      <c r="HJ259">
        <v>0</v>
      </c>
      <c r="HK259">
        <v>0.30517899999999998</v>
      </c>
      <c r="HL259">
        <v>0.57652800000000004</v>
      </c>
      <c r="HM259">
        <v>-1.1841170000000001</v>
      </c>
      <c r="HN259">
        <v>0.490541</v>
      </c>
      <c r="HO259">
        <v>0.59189599999999998</v>
      </c>
      <c r="HP259">
        <v>2.4373840000000002</v>
      </c>
      <c r="HQ259">
        <v>7.96305</v>
      </c>
      <c r="HR259">
        <v>1.4040840000000001</v>
      </c>
      <c r="HS259">
        <v>4.3550000000000004E-3</v>
      </c>
      <c r="HT259">
        <v>24.719792000000002</v>
      </c>
      <c r="HU259">
        <v>6.365E-3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293.10541799999999</v>
      </c>
      <c r="OM259">
        <v>0</v>
      </c>
      <c r="ON259">
        <v>0</v>
      </c>
      <c r="OO259">
        <v>0.48954500000000001</v>
      </c>
      <c r="OP259">
        <v>12.042115000000001</v>
      </c>
      <c r="OQ259">
        <v>528.13126399999999</v>
      </c>
    </row>
    <row r="260" spans="1:407" x14ac:dyDescent="0.2">
      <c r="A260" t="s">
        <v>272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-0.154834</v>
      </c>
      <c r="EY260">
        <v>-0.769069</v>
      </c>
      <c r="EZ260">
        <v>-1.0823339999999999</v>
      </c>
      <c r="FA260">
        <v>-3.5963970000000001</v>
      </c>
      <c r="FB260">
        <v>-0.50662799999999997</v>
      </c>
      <c r="FC260">
        <v>-0.13264000000000001</v>
      </c>
      <c r="FD260">
        <v>-0.50868599999999997</v>
      </c>
      <c r="FE260">
        <v>-0.57535099999999995</v>
      </c>
      <c r="FF260">
        <v>-11.64208</v>
      </c>
      <c r="FG260">
        <v>-20.180978</v>
      </c>
      <c r="FH260">
        <v>-37.704383</v>
      </c>
      <c r="FI260">
        <v>-0.93967400000000001</v>
      </c>
      <c r="FJ260">
        <v>6.905E-2</v>
      </c>
      <c r="FK260">
        <v>-0.101188</v>
      </c>
      <c r="FL260">
        <v>-1.366E-3</v>
      </c>
      <c r="FM260">
        <v>6.3607999999999998E-2</v>
      </c>
      <c r="FN260">
        <v>-2.64E-3</v>
      </c>
      <c r="FO260">
        <v>9.1352000000000003E-2</v>
      </c>
      <c r="FP260">
        <v>1.8074220000000001</v>
      </c>
      <c r="FQ260">
        <v>0.93077100000000002</v>
      </c>
      <c r="FR260">
        <v>1.046654</v>
      </c>
      <c r="FS260">
        <v>31.486839</v>
      </c>
      <c r="FT260">
        <v>26.124248000000001</v>
      </c>
      <c r="FU260">
        <v>98.465345999999997</v>
      </c>
      <c r="FV260">
        <v>16.588614</v>
      </c>
      <c r="FW260">
        <v>160.39981499999999</v>
      </c>
      <c r="FX260">
        <v>0.20261999999999999</v>
      </c>
      <c r="FY260">
        <v>0.115892</v>
      </c>
      <c r="FZ260">
        <v>-0.72357199999999999</v>
      </c>
      <c r="GA260">
        <v>0.23683399999999999</v>
      </c>
      <c r="GB260">
        <v>4.3604620000000001</v>
      </c>
      <c r="GC260">
        <v>8.2550000000000002E-3</v>
      </c>
      <c r="GD260">
        <v>16.712783999999999</v>
      </c>
      <c r="GE260">
        <v>24.720393000000001</v>
      </c>
      <c r="GF260">
        <v>0.31161800000000001</v>
      </c>
      <c r="GG260">
        <v>0.17441300000000001</v>
      </c>
      <c r="GH260">
        <v>1.5540999999999999E-2</v>
      </c>
      <c r="GI260">
        <v>0.13900000000000001</v>
      </c>
      <c r="GJ260">
        <v>1.5814999999999999E-2</v>
      </c>
      <c r="GK260">
        <v>3.6577999999999999E-2</v>
      </c>
      <c r="GL260">
        <v>2.1232999999999998E-2</v>
      </c>
      <c r="GM260">
        <v>4.3699000000000002E-2</v>
      </c>
      <c r="GN260">
        <v>7.9729999999999992E-3</v>
      </c>
      <c r="GO260">
        <v>3.8625E-2</v>
      </c>
      <c r="GP260">
        <v>0.48496699999999998</v>
      </c>
      <c r="GQ260">
        <v>-4.8377000000000003E-2</v>
      </c>
      <c r="GR260">
        <v>-2.5300000000000002E-4</v>
      </c>
      <c r="GS260">
        <v>9.3499999999999996E-4</v>
      </c>
      <c r="GT260">
        <v>-7.7039999999999999E-3</v>
      </c>
      <c r="GU260">
        <v>4.3000000000000002E-5</v>
      </c>
      <c r="GV260">
        <v>1.444E-3</v>
      </c>
      <c r="GW260">
        <v>-2.4009999999999999E-3</v>
      </c>
      <c r="GX260">
        <v>1.0000000000000001E-5</v>
      </c>
      <c r="GY260">
        <v>1.4E-5</v>
      </c>
      <c r="GZ260">
        <v>4.3999999999999999E-5</v>
      </c>
      <c r="HA260">
        <v>-5.2940000000000001E-3</v>
      </c>
      <c r="HB260">
        <v>3.3000000000000003E-5</v>
      </c>
      <c r="HC260">
        <v>-0.49087199999999998</v>
      </c>
      <c r="HD260">
        <v>-0.53853700000000004</v>
      </c>
      <c r="HE260">
        <v>0.63683299999999998</v>
      </c>
      <c r="HF260">
        <v>-6.514278</v>
      </c>
      <c r="HG260">
        <v>74.094944999999996</v>
      </c>
      <c r="HH260">
        <v>0.26818700000000001</v>
      </c>
      <c r="HI260">
        <v>0.37770799999999999</v>
      </c>
      <c r="HJ260">
        <v>2.6613000000000001E-2</v>
      </c>
      <c r="HK260">
        <v>5.805904</v>
      </c>
      <c r="HL260">
        <v>1.340581</v>
      </c>
      <c r="HM260">
        <v>-1.4915609999999999</v>
      </c>
      <c r="HN260">
        <v>0.201901</v>
      </c>
      <c r="HO260">
        <v>1.0513710000000001</v>
      </c>
      <c r="HP260">
        <v>3.4227509999999999</v>
      </c>
      <c r="HQ260">
        <v>10.971780000000001</v>
      </c>
      <c r="HR260">
        <v>1.957335</v>
      </c>
      <c r="HS260">
        <v>0.27684700000000001</v>
      </c>
      <c r="HT260">
        <v>38.121079000000002</v>
      </c>
      <c r="HU260">
        <v>8.1069999999999996E-3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1853.5660150000001</v>
      </c>
      <c r="OM260">
        <v>0</v>
      </c>
      <c r="ON260">
        <v>0</v>
      </c>
      <c r="OO260">
        <v>9.2418E-2</v>
      </c>
      <c r="OP260">
        <v>0.50998399999999999</v>
      </c>
      <c r="OQ260">
        <v>2289.7322060000001</v>
      </c>
    </row>
    <row r="261" spans="1:407" x14ac:dyDescent="0.2">
      <c r="A261" t="s">
        <v>273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-6.8109000000000003E-2</v>
      </c>
      <c r="EY261">
        <v>-1.6604000000000001E-2</v>
      </c>
      <c r="EZ261">
        <v>-1.760365</v>
      </c>
      <c r="FA261">
        <v>2.3801540000000001</v>
      </c>
      <c r="FB261">
        <v>1.6015000000000001E-2</v>
      </c>
      <c r="FC261">
        <v>-0.22057499999999999</v>
      </c>
      <c r="FD261">
        <v>-1.1448499999999999</v>
      </c>
      <c r="FE261">
        <v>2.5487549999999999</v>
      </c>
      <c r="FF261">
        <v>-73.750980999999996</v>
      </c>
      <c r="FG261">
        <v>-70.908534000000003</v>
      </c>
      <c r="FH261">
        <v>-103.030953</v>
      </c>
      <c r="FI261">
        <v>-0.34955000000000003</v>
      </c>
      <c r="FJ261">
        <v>2.333504</v>
      </c>
      <c r="FK261">
        <v>30.062009</v>
      </c>
      <c r="FL261">
        <v>0.52398400000000001</v>
      </c>
      <c r="FM261">
        <v>0.670539</v>
      </c>
      <c r="FN261">
        <v>0.34958699999999998</v>
      </c>
      <c r="FO261">
        <v>2.0170149999999998</v>
      </c>
      <c r="FP261">
        <v>150.72418400000001</v>
      </c>
      <c r="FQ261">
        <v>100.08797</v>
      </c>
      <c r="FR261">
        <v>41.016224000000001</v>
      </c>
      <c r="FS261">
        <v>108.004177</v>
      </c>
      <c r="FT261">
        <v>6.6584659999999998</v>
      </c>
      <c r="FU261">
        <v>2.658938</v>
      </c>
      <c r="FV261">
        <v>1536.3550889999999</v>
      </c>
      <c r="FW261">
        <v>203.635491</v>
      </c>
      <c r="FX261">
        <v>2.2262719999999998</v>
      </c>
      <c r="FY261">
        <v>1.9684740000000001</v>
      </c>
      <c r="FZ261">
        <v>5.0914020000000004</v>
      </c>
      <c r="GA261">
        <v>1.443765</v>
      </c>
      <c r="GB261">
        <v>15.034181999999999</v>
      </c>
      <c r="GC261">
        <v>0.70290699999999995</v>
      </c>
      <c r="GD261">
        <v>57.399487999999998</v>
      </c>
      <c r="GE261">
        <v>379.76151299999998</v>
      </c>
      <c r="GF261">
        <v>3.0077129999999999</v>
      </c>
      <c r="GG261">
        <v>5.3063269999999996</v>
      </c>
      <c r="GH261">
        <v>0.34656900000000002</v>
      </c>
      <c r="GI261">
        <v>1.506167</v>
      </c>
      <c r="GJ261">
        <v>3.063437</v>
      </c>
      <c r="GK261">
        <v>0.73979300000000003</v>
      </c>
      <c r="GL261">
        <v>1.1441939999999999</v>
      </c>
      <c r="GM261">
        <v>2.7999869999999998</v>
      </c>
      <c r="GN261">
        <v>2.3452820000000001</v>
      </c>
      <c r="GO261">
        <v>0.63075099999999995</v>
      </c>
      <c r="GP261">
        <v>13.745931000000001</v>
      </c>
      <c r="GQ261">
        <v>1.401432</v>
      </c>
      <c r="GR261">
        <v>0.38818599999999998</v>
      </c>
      <c r="GS261">
        <v>0.48657899999999998</v>
      </c>
      <c r="GT261">
        <v>7.3798000000000002E-2</v>
      </c>
      <c r="GU261">
        <v>0.116671</v>
      </c>
      <c r="GV261">
        <v>0.25446800000000003</v>
      </c>
      <c r="GW261">
        <v>4.6235999999999999E-2</v>
      </c>
      <c r="GX261">
        <v>0.174675</v>
      </c>
      <c r="GY261">
        <v>2.0431999999999999E-2</v>
      </c>
      <c r="GZ261">
        <v>1.0630000000000001E-2</v>
      </c>
      <c r="HA261">
        <v>8.6695999999999995E-2</v>
      </c>
      <c r="HB261">
        <v>1.5598000000000001E-2</v>
      </c>
      <c r="HC261">
        <v>0.121632</v>
      </c>
      <c r="HD261">
        <v>0.79674</v>
      </c>
      <c r="HE261">
        <v>13.128748</v>
      </c>
      <c r="HF261">
        <v>2.939082</v>
      </c>
      <c r="HG261">
        <v>1575.540045</v>
      </c>
      <c r="HH261">
        <v>1.029704</v>
      </c>
      <c r="HI261">
        <v>3.373364</v>
      </c>
      <c r="HJ261">
        <v>-0.50573199999999996</v>
      </c>
      <c r="HK261">
        <v>17.766908000000001</v>
      </c>
      <c r="HL261">
        <v>5.297866</v>
      </c>
      <c r="HM261">
        <v>6.4421099999999996</v>
      </c>
      <c r="HN261">
        <v>5.877548</v>
      </c>
      <c r="HO261">
        <v>4.8425240000000001</v>
      </c>
      <c r="HP261">
        <v>155.25041899999999</v>
      </c>
      <c r="HQ261">
        <v>140.24598399999999</v>
      </c>
      <c r="HR261">
        <v>55.347410000000004</v>
      </c>
      <c r="HS261">
        <v>61.575082999999999</v>
      </c>
      <c r="HT261">
        <v>680.75941899999998</v>
      </c>
      <c r="HU261">
        <v>1.0493330000000001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29309.956762000002</v>
      </c>
      <c r="OM261">
        <v>0</v>
      </c>
      <c r="ON261">
        <v>0</v>
      </c>
      <c r="OO261">
        <v>24.373173000000001</v>
      </c>
      <c r="OP261">
        <v>2.8503940000000001</v>
      </c>
      <c r="OQ261">
        <v>34508.189649</v>
      </c>
    </row>
    <row r="262" spans="1:407" x14ac:dyDescent="0.2">
      <c r="A262" t="s">
        <v>274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4.1263000000000001E-2</v>
      </c>
      <c r="EY262">
        <v>0.13356100000000001</v>
      </c>
      <c r="EZ262">
        <v>4.5676000000000001E-2</v>
      </c>
      <c r="FA262">
        <v>8.7305999999999995E-2</v>
      </c>
      <c r="FB262">
        <v>7.3229999999999996E-3</v>
      </c>
      <c r="FC262">
        <v>-1.6583000000000001E-2</v>
      </c>
      <c r="FD262">
        <v>-0.119644</v>
      </c>
      <c r="FE262">
        <v>-0.35438599999999998</v>
      </c>
      <c r="FF262">
        <v>-8.2164640000000002</v>
      </c>
      <c r="FG262">
        <v>-3.1576970000000002</v>
      </c>
      <c r="FH262">
        <v>-5.9100380000000001</v>
      </c>
      <c r="FI262">
        <v>-0.15793199999999999</v>
      </c>
      <c r="FJ262">
        <v>0.75006700000000004</v>
      </c>
      <c r="FK262">
        <v>8.1350809999999996</v>
      </c>
      <c r="FL262">
        <v>1.8195030000000001</v>
      </c>
      <c r="FM262">
        <v>1.3629450000000001</v>
      </c>
      <c r="FN262">
        <v>0.30649500000000002</v>
      </c>
      <c r="FO262">
        <v>6.5789660000000003</v>
      </c>
      <c r="FP262">
        <v>3.9457279999999999</v>
      </c>
      <c r="FQ262">
        <v>4.1782310000000003</v>
      </c>
      <c r="FR262">
        <v>4.7726709999999999</v>
      </c>
      <c r="FS262">
        <v>8.4447109999999999</v>
      </c>
      <c r="FT262">
        <v>4.2710730000000003</v>
      </c>
      <c r="FU262">
        <v>9.5717780000000001</v>
      </c>
      <c r="FV262">
        <v>491.456478</v>
      </c>
      <c r="FW262">
        <v>1299.0022859999999</v>
      </c>
      <c r="FX262">
        <v>8.5212000000000003</v>
      </c>
      <c r="FY262">
        <v>2.885418</v>
      </c>
      <c r="FZ262">
        <v>12.197635</v>
      </c>
      <c r="GA262">
        <v>2.4824830000000002</v>
      </c>
      <c r="GB262">
        <v>27.380929999999999</v>
      </c>
      <c r="GC262">
        <v>1.8556330000000001</v>
      </c>
      <c r="GD262">
        <v>103.00251799999999</v>
      </c>
      <c r="GE262">
        <v>64.935185000000004</v>
      </c>
      <c r="GF262">
        <v>-22.052043000000001</v>
      </c>
      <c r="GG262">
        <v>8.124727</v>
      </c>
      <c r="GH262">
        <v>10.081151999999999</v>
      </c>
      <c r="GI262">
        <v>7.6302260000000004</v>
      </c>
      <c r="GJ262">
        <v>6.9564009999999996</v>
      </c>
      <c r="GK262">
        <v>9.4577709999999993</v>
      </c>
      <c r="GL262">
        <v>5.9784550000000003</v>
      </c>
      <c r="GM262">
        <v>12.311128</v>
      </c>
      <c r="GN262">
        <v>3.0306820000000001</v>
      </c>
      <c r="GO262">
        <v>2.173813</v>
      </c>
      <c r="GP262">
        <v>11.61445</v>
      </c>
      <c r="GQ262">
        <v>2.5522140000000002</v>
      </c>
      <c r="GR262">
        <v>0.43531500000000001</v>
      </c>
      <c r="GS262">
        <v>1.128811</v>
      </c>
      <c r="GT262">
        <v>3.9385999999999997E-2</v>
      </c>
      <c r="GU262">
        <v>0.104869</v>
      </c>
      <c r="GV262">
        <v>0.30054500000000001</v>
      </c>
      <c r="GW262">
        <v>6.2814999999999996E-2</v>
      </c>
      <c r="GX262">
        <v>0.11358699999999999</v>
      </c>
      <c r="GY262">
        <v>5.7153000000000002E-2</v>
      </c>
      <c r="GZ262">
        <v>0.15156</v>
      </c>
      <c r="HA262">
        <v>0.133743</v>
      </c>
      <c r="HB262">
        <v>2.7574000000000001E-2</v>
      </c>
      <c r="HC262">
        <v>0.123639</v>
      </c>
      <c r="HD262">
        <v>-1.126188</v>
      </c>
      <c r="HE262">
        <v>38.397767000000002</v>
      </c>
      <c r="HF262">
        <v>34.427062999999997</v>
      </c>
      <c r="HG262">
        <v>4988.0777209999997</v>
      </c>
      <c r="HH262">
        <v>-57.843801999999997</v>
      </c>
      <c r="HI262">
        <v>17.194126000000001</v>
      </c>
      <c r="HJ262">
        <v>-37.915151000000002</v>
      </c>
      <c r="HK262">
        <v>98.903458000000001</v>
      </c>
      <c r="HL262">
        <v>85.872534000000002</v>
      </c>
      <c r="HM262">
        <v>17.626234</v>
      </c>
      <c r="HN262">
        <v>5.4066099999999997</v>
      </c>
      <c r="HO262">
        <v>20.548262999999999</v>
      </c>
      <c r="HP262">
        <v>172.43256700000001</v>
      </c>
      <c r="HQ262">
        <v>644.615317</v>
      </c>
      <c r="HR262">
        <v>25.381602999999998</v>
      </c>
      <c r="HS262">
        <v>1.143168</v>
      </c>
      <c r="HT262">
        <v>381.10121500000002</v>
      </c>
      <c r="HU262">
        <v>2.1497280000000001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74245.068329999995</v>
      </c>
      <c r="OM262">
        <v>0</v>
      </c>
      <c r="ON262">
        <v>0</v>
      </c>
      <c r="OO262">
        <v>2.4333909999999999</v>
      </c>
      <c r="OP262">
        <v>7.5557509999999999</v>
      </c>
      <c r="OQ262">
        <v>82802.227083000005</v>
      </c>
    </row>
    <row r="263" spans="1:407" x14ac:dyDescent="0.2">
      <c r="A263" t="s">
        <v>275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-3.4015230000000001</v>
      </c>
      <c r="EY263">
        <v>-1.6553960000000001</v>
      </c>
      <c r="EZ263">
        <v>15.979767000000001</v>
      </c>
      <c r="FA263">
        <v>22.509262</v>
      </c>
      <c r="FB263">
        <v>9.7890560000000004</v>
      </c>
      <c r="FC263">
        <v>0.81393199999999999</v>
      </c>
      <c r="FD263">
        <v>13.82804</v>
      </c>
      <c r="FE263">
        <v>3.7105459999999999</v>
      </c>
      <c r="FF263">
        <v>1.3724000000000001</v>
      </c>
      <c r="FG263">
        <v>-1.1812240000000001</v>
      </c>
      <c r="FH263">
        <v>-0.91036399999999995</v>
      </c>
      <c r="FI263">
        <v>4.182E-3</v>
      </c>
      <c r="FJ263">
        <v>2.635176</v>
      </c>
      <c r="FK263">
        <v>22.219652</v>
      </c>
      <c r="FL263">
        <v>2.7825220000000002</v>
      </c>
      <c r="FM263">
        <v>1.647988</v>
      </c>
      <c r="FN263">
        <v>8.3485000000000004E-2</v>
      </c>
      <c r="FO263">
        <v>20.117612999999999</v>
      </c>
      <c r="FP263">
        <v>8.3877559999999995</v>
      </c>
      <c r="FQ263">
        <v>1.4038200000000001</v>
      </c>
      <c r="FR263">
        <v>19.147393000000001</v>
      </c>
      <c r="FS263">
        <v>5.5751869999999997</v>
      </c>
      <c r="FT263">
        <v>3.1905540000000001</v>
      </c>
      <c r="FU263">
        <v>1.686995</v>
      </c>
      <c r="FV263">
        <v>17.527623999999999</v>
      </c>
      <c r="FW263">
        <v>11.217032</v>
      </c>
      <c r="FX263">
        <v>2763.2744240000002</v>
      </c>
      <c r="FY263">
        <v>2455.375305</v>
      </c>
      <c r="FZ263">
        <v>205.96320299999999</v>
      </c>
      <c r="GA263">
        <v>25.999834</v>
      </c>
      <c r="GB263">
        <v>96.157381999999998</v>
      </c>
      <c r="GC263">
        <v>0.29405100000000001</v>
      </c>
      <c r="GD263">
        <v>50.814570000000003</v>
      </c>
      <c r="GE263">
        <v>18.884395999999999</v>
      </c>
      <c r="GF263">
        <v>267.79315400000002</v>
      </c>
      <c r="GG263">
        <v>39.195295999999999</v>
      </c>
      <c r="GH263">
        <v>5.1106150000000001</v>
      </c>
      <c r="GI263">
        <v>11.175217</v>
      </c>
      <c r="GJ263">
        <v>24.042024999999999</v>
      </c>
      <c r="GK263">
        <v>20.376151</v>
      </c>
      <c r="GL263">
        <v>17.518856</v>
      </c>
      <c r="GM263">
        <v>42.14575</v>
      </c>
      <c r="GN263">
        <v>176.64583200000001</v>
      </c>
      <c r="GO263">
        <v>19.312176999999998</v>
      </c>
      <c r="GP263">
        <v>291.67530699999998</v>
      </c>
      <c r="GQ263">
        <v>0.31475900000000001</v>
      </c>
      <c r="GR263">
        <v>0.17541799999999999</v>
      </c>
      <c r="GS263">
        <v>0.10630299999999999</v>
      </c>
      <c r="GT263">
        <v>-1.9893000000000001E-2</v>
      </c>
      <c r="GU263">
        <v>7.152E-2</v>
      </c>
      <c r="GV263">
        <v>0.234294</v>
      </c>
      <c r="GW263">
        <v>-4.8375000000000001E-2</v>
      </c>
      <c r="GX263">
        <v>0.12428400000000001</v>
      </c>
      <c r="GY263">
        <v>1.1297E-2</v>
      </c>
      <c r="GZ263">
        <v>1.1299E-2</v>
      </c>
      <c r="HA263">
        <v>-9.4560000000000009E-3</v>
      </c>
      <c r="HB263">
        <v>6.9439999999999997E-3</v>
      </c>
      <c r="HC263">
        <v>0.364653</v>
      </c>
      <c r="HD263">
        <v>25.038891</v>
      </c>
      <c r="HE263">
        <v>77.139313000000001</v>
      </c>
      <c r="HF263">
        <v>230.48036500000001</v>
      </c>
      <c r="HG263">
        <v>71.703351999999995</v>
      </c>
      <c r="HH263">
        <v>12.130177</v>
      </c>
      <c r="HI263">
        <v>10.214326</v>
      </c>
      <c r="HJ263">
        <v>4.0217260000000001</v>
      </c>
      <c r="HK263">
        <v>20.857379999999999</v>
      </c>
      <c r="HL263">
        <v>30.569838000000001</v>
      </c>
      <c r="HM263">
        <v>10.011393</v>
      </c>
      <c r="HN263">
        <v>6.9005330000000002</v>
      </c>
      <c r="HO263">
        <v>8.1259899999999998</v>
      </c>
      <c r="HP263">
        <v>109.336804</v>
      </c>
      <c r="HQ263">
        <v>97.659777000000005</v>
      </c>
      <c r="HR263">
        <v>230.00335200000001</v>
      </c>
      <c r="HS263">
        <v>9.7207969999999992</v>
      </c>
      <c r="HT263">
        <v>345.21050200000002</v>
      </c>
      <c r="HU263">
        <v>12.244426000000001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17243.001622</v>
      </c>
      <c r="OM263">
        <v>0</v>
      </c>
      <c r="ON263">
        <v>0</v>
      </c>
      <c r="OO263">
        <v>11.496653999999999</v>
      </c>
      <c r="OP263">
        <v>150.496152</v>
      </c>
      <c r="OQ263">
        <v>25427.941437000001</v>
      </c>
    </row>
    <row r="264" spans="1:407" x14ac:dyDescent="0.2">
      <c r="A264" t="s">
        <v>276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-0.69312600000000002</v>
      </c>
      <c r="EY264">
        <v>-0.47301799999999999</v>
      </c>
      <c r="EZ264">
        <v>-0.91876500000000005</v>
      </c>
      <c r="FA264">
        <v>-0.53332199999999996</v>
      </c>
      <c r="FB264">
        <v>-0.22953200000000001</v>
      </c>
      <c r="FC264">
        <v>-0.116562</v>
      </c>
      <c r="FD264">
        <v>0.278978</v>
      </c>
      <c r="FE264">
        <v>-1.7102539999999999</v>
      </c>
      <c r="FF264">
        <v>-8.7493000000000001E-2</v>
      </c>
      <c r="FG264">
        <v>-0.381517</v>
      </c>
      <c r="FH264">
        <v>-0.59247499999999997</v>
      </c>
      <c r="FI264">
        <v>-0.33786699999999997</v>
      </c>
      <c r="FJ264">
        <v>5.9898959999999999</v>
      </c>
      <c r="FK264">
        <v>5.8505180000000001</v>
      </c>
      <c r="FL264">
        <v>4.1502150000000002</v>
      </c>
      <c r="FM264">
        <v>4.0407479999999998</v>
      </c>
      <c r="FN264">
        <v>0.236788</v>
      </c>
      <c r="FO264">
        <v>5.8199959999999997</v>
      </c>
      <c r="FP264">
        <v>7.9703720000000002</v>
      </c>
      <c r="FQ264">
        <v>2.3221949999999998</v>
      </c>
      <c r="FR264">
        <v>1.591979</v>
      </c>
      <c r="FS264">
        <v>4.8538230000000002</v>
      </c>
      <c r="FT264">
        <v>0.97002699999999997</v>
      </c>
      <c r="FU264">
        <v>1.0955710000000001</v>
      </c>
      <c r="FV264">
        <v>14.249055</v>
      </c>
      <c r="FW264">
        <v>17.674631999999999</v>
      </c>
      <c r="FX264">
        <v>47.545341999999998</v>
      </c>
      <c r="FY264">
        <v>600.583844</v>
      </c>
      <c r="FZ264">
        <v>39.657544000000001</v>
      </c>
      <c r="GA264">
        <v>4.180803</v>
      </c>
      <c r="GB264">
        <v>26.105412000000001</v>
      </c>
      <c r="GC264">
        <v>0.16070999999999999</v>
      </c>
      <c r="GD264">
        <v>19.763601000000001</v>
      </c>
      <c r="GE264">
        <v>9.3428609999999992</v>
      </c>
      <c r="GF264">
        <v>35.579998000000003</v>
      </c>
      <c r="GG264">
        <v>22.052083</v>
      </c>
      <c r="GH264">
        <v>11.785237</v>
      </c>
      <c r="GI264">
        <v>6.0456139999999996</v>
      </c>
      <c r="GJ264">
        <v>14.399724000000001</v>
      </c>
      <c r="GK264">
        <v>26.545286999999998</v>
      </c>
      <c r="GL264">
        <v>14.317550000000001</v>
      </c>
      <c r="GM264">
        <v>26.142102000000001</v>
      </c>
      <c r="GN264">
        <v>26.057155999999999</v>
      </c>
      <c r="GO264">
        <v>7.045166</v>
      </c>
      <c r="GP264">
        <v>24.266407999999998</v>
      </c>
      <c r="GQ264">
        <v>3.0756640000000002</v>
      </c>
      <c r="GR264">
        <v>0.64363599999999999</v>
      </c>
      <c r="GS264">
        <v>2.8519320000000001</v>
      </c>
      <c r="GT264">
        <v>5.9789000000000002E-2</v>
      </c>
      <c r="GU264">
        <v>0.17569699999999999</v>
      </c>
      <c r="GV264">
        <v>0.35929499999999998</v>
      </c>
      <c r="GW264">
        <v>2.4653999999999999E-2</v>
      </c>
      <c r="GX264">
        <v>0.16708700000000001</v>
      </c>
      <c r="GY264">
        <v>5.4398000000000002E-2</v>
      </c>
      <c r="GZ264">
        <v>9.5169000000000004E-2</v>
      </c>
      <c r="HA264">
        <v>0.15476999999999999</v>
      </c>
      <c r="HB264">
        <v>4.3302E-2</v>
      </c>
      <c r="HC264">
        <v>0.49840200000000001</v>
      </c>
      <c r="HD264">
        <v>52.525129</v>
      </c>
      <c r="HE264">
        <v>92.799346</v>
      </c>
      <c r="HF264">
        <v>178.55605499999999</v>
      </c>
      <c r="HG264">
        <v>52.276715000000003</v>
      </c>
      <c r="HH264">
        <v>33.673454</v>
      </c>
      <c r="HI264">
        <v>5.7025790000000001</v>
      </c>
      <c r="HJ264">
        <v>5.1288270000000002</v>
      </c>
      <c r="HK264">
        <v>13.358146</v>
      </c>
      <c r="HL264">
        <v>35.198937000000001</v>
      </c>
      <c r="HM264">
        <v>41.930180999999997</v>
      </c>
      <c r="HN264">
        <v>14.737005999999999</v>
      </c>
      <c r="HO264">
        <v>7.7253249999999998</v>
      </c>
      <c r="HP264">
        <v>167.21446499999999</v>
      </c>
      <c r="HQ264">
        <v>325.84922599999999</v>
      </c>
      <c r="HR264">
        <v>887.33098500000006</v>
      </c>
      <c r="HS264">
        <v>49.161624000000003</v>
      </c>
      <c r="HT264">
        <v>632.25610700000004</v>
      </c>
      <c r="HU264">
        <v>2.9604309999999998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92556.094368000005</v>
      </c>
      <c r="OM264">
        <v>0</v>
      </c>
      <c r="ON264">
        <v>0</v>
      </c>
      <c r="OO264">
        <v>57.521102999999997</v>
      </c>
      <c r="OP264">
        <v>145.092455</v>
      </c>
      <c r="OQ264">
        <v>96397.893563999998</v>
      </c>
    </row>
    <row r="265" spans="1:407" x14ac:dyDescent="0.2">
      <c r="A265" t="s">
        <v>277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3.4429000000000001E-2</v>
      </c>
      <c r="EY265">
        <v>-0.18587200000000001</v>
      </c>
      <c r="EZ265">
        <v>1.5878E-2</v>
      </c>
      <c r="FA265">
        <v>-0.22540199999999999</v>
      </c>
      <c r="FB265">
        <v>6.8162E-2</v>
      </c>
      <c r="FC265">
        <v>-4.5080000000000002E-2</v>
      </c>
      <c r="FD265">
        <v>0.112082</v>
      </c>
      <c r="FE265">
        <v>-1.8093649999999999</v>
      </c>
      <c r="FF265">
        <v>0.135298</v>
      </c>
      <c r="FG265">
        <v>-0.90649000000000002</v>
      </c>
      <c r="FH265">
        <v>-0.28941099999999997</v>
      </c>
      <c r="FI265">
        <v>-0.222529</v>
      </c>
      <c r="FJ265">
        <v>1.1544589999999999</v>
      </c>
      <c r="FK265">
        <v>0.82913300000000001</v>
      </c>
      <c r="FL265">
        <v>0.77154299999999998</v>
      </c>
      <c r="FM265">
        <v>0.537524</v>
      </c>
      <c r="FN265">
        <v>0.23294799999999999</v>
      </c>
      <c r="FO265">
        <v>2.885872</v>
      </c>
      <c r="FP265">
        <v>1.7051270000000001</v>
      </c>
      <c r="FQ265">
        <v>1.378396</v>
      </c>
      <c r="FR265">
        <v>0.47439100000000001</v>
      </c>
      <c r="FS265">
        <v>2.5312109999999999</v>
      </c>
      <c r="FT265">
        <v>9.5694000000000001E-2</v>
      </c>
      <c r="FU265">
        <v>0.44153100000000001</v>
      </c>
      <c r="FV265">
        <v>5.4904279999999996</v>
      </c>
      <c r="FW265">
        <v>2.8512439999999999</v>
      </c>
      <c r="FX265">
        <v>18.996528999999999</v>
      </c>
      <c r="FY265">
        <v>298.04215099999999</v>
      </c>
      <c r="FZ265">
        <v>1129.41454</v>
      </c>
      <c r="GA265">
        <v>3.751881</v>
      </c>
      <c r="GB265">
        <v>15.536898000000001</v>
      </c>
      <c r="GC265">
        <v>7.5437000000000004E-2</v>
      </c>
      <c r="GD265">
        <v>28.639548000000001</v>
      </c>
      <c r="GE265">
        <v>6.7501660000000001</v>
      </c>
      <c r="GF265">
        <v>12.200500999999999</v>
      </c>
      <c r="GG265">
        <v>5.8031519999999999</v>
      </c>
      <c r="GH265">
        <v>2.557944</v>
      </c>
      <c r="GI265">
        <v>2.672755</v>
      </c>
      <c r="GJ265">
        <v>7.1270559999999996</v>
      </c>
      <c r="GK265">
        <v>6.3977820000000003</v>
      </c>
      <c r="GL265">
        <v>2.7108080000000001</v>
      </c>
      <c r="GM265">
        <v>9.9210309999999993</v>
      </c>
      <c r="GN265">
        <v>64.886273000000003</v>
      </c>
      <c r="GO265">
        <v>2.942599</v>
      </c>
      <c r="GP265">
        <v>110.752455</v>
      </c>
      <c r="GQ265">
        <v>0.51730699999999996</v>
      </c>
      <c r="GR265">
        <v>6.5147999999999998E-2</v>
      </c>
      <c r="GS265">
        <v>0.13460900000000001</v>
      </c>
      <c r="GT265">
        <v>5.1484000000000002E-2</v>
      </c>
      <c r="GU265">
        <v>2.9680999999999999E-2</v>
      </c>
      <c r="GV265">
        <v>0.11777799999999999</v>
      </c>
      <c r="GW265">
        <v>7.1329999999999996E-3</v>
      </c>
      <c r="GX265">
        <v>2.6360000000000001E-2</v>
      </c>
      <c r="GY265">
        <v>1.0237E-2</v>
      </c>
      <c r="GZ265">
        <v>1.8159999999999999E-3</v>
      </c>
      <c r="HA265">
        <v>3.2474999999999997E-2</v>
      </c>
      <c r="HB265">
        <v>1.6152E-2</v>
      </c>
      <c r="HC265">
        <v>0.346416</v>
      </c>
      <c r="HD265">
        <v>13.955105</v>
      </c>
      <c r="HE265">
        <v>15.550212999999999</v>
      </c>
      <c r="HF265">
        <v>59.463614</v>
      </c>
      <c r="HG265">
        <v>31.467364</v>
      </c>
      <c r="HH265">
        <v>3.8121170000000002</v>
      </c>
      <c r="HI265">
        <v>0.55201100000000003</v>
      </c>
      <c r="HJ265">
        <v>0.32124000000000003</v>
      </c>
      <c r="HK265">
        <v>3.927273</v>
      </c>
      <c r="HL265">
        <v>44.073231999999997</v>
      </c>
      <c r="HM265">
        <v>16.147984999999998</v>
      </c>
      <c r="HN265">
        <v>4.0869989999999996</v>
      </c>
      <c r="HO265">
        <v>2.359286</v>
      </c>
      <c r="HP265">
        <v>19.373197000000001</v>
      </c>
      <c r="HQ265">
        <v>118.40967999999999</v>
      </c>
      <c r="HR265">
        <v>261.29853700000001</v>
      </c>
      <c r="HS265">
        <v>77.025901000000005</v>
      </c>
      <c r="HT265">
        <v>34.325442000000002</v>
      </c>
      <c r="HU265">
        <v>1.736742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34693.755289000001</v>
      </c>
      <c r="OM265">
        <v>0</v>
      </c>
      <c r="ON265">
        <v>0</v>
      </c>
      <c r="OO265">
        <v>12.932506</v>
      </c>
      <c r="OP265">
        <v>23.978462</v>
      </c>
      <c r="OQ265">
        <v>37187.149495999998</v>
      </c>
    </row>
    <row r="266" spans="1:407" x14ac:dyDescent="0.2">
      <c r="A266" t="s">
        <v>278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-0.41030499999999998</v>
      </c>
      <c r="EY266">
        <v>-0.11824</v>
      </c>
      <c r="EZ266">
        <v>-0.32323299999999999</v>
      </c>
      <c r="FA266">
        <v>-1.3124990000000001</v>
      </c>
      <c r="FB266">
        <v>-0.329343</v>
      </c>
      <c r="FC266">
        <v>-0.304147</v>
      </c>
      <c r="FD266">
        <v>4.6622999999999998E-2</v>
      </c>
      <c r="FE266">
        <v>-0.98125600000000002</v>
      </c>
      <c r="FF266">
        <v>-0.56229399999999996</v>
      </c>
      <c r="FG266">
        <v>-0.78762500000000002</v>
      </c>
      <c r="FH266">
        <v>-0.75923700000000005</v>
      </c>
      <c r="FI266">
        <v>7.5019000000000002E-2</v>
      </c>
      <c r="FJ266">
        <v>9.0843749999999996</v>
      </c>
      <c r="FK266">
        <v>8.1895919999999993</v>
      </c>
      <c r="FL266">
        <v>30.54308</v>
      </c>
      <c r="FM266">
        <v>0.690384</v>
      </c>
      <c r="FN266">
        <v>0.28409299999999998</v>
      </c>
      <c r="FO266">
        <v>8.2773789999999998</v>
      </c>
      <c r="FP266">
        <v>2.1791100000000001</v>
      </c>
      <c r="FQ266">
        <v>1.4168069999999999</v>
      </c>
      <c r="FR266">
        <v>1.9836009999999999</v>
      </c>
      <c r="FS266">
        <v>3.1554540000000002</v>
      </c>
      <c r="FT266">
        <v>0.85945400000000005</v>
      </c>
      <c r="FU266">
        <v>0.43919599999999998</v>
      </c>
      <c r="FV266">
        <v>12.520958</v>
      </c>
      <c r="FW266">
        <v>6.1454589999999998</v>
      </c>
      <c r="FX266">
        <v>10.650605000000001</v>
      </c>
      <c r="FY266">
        <v>2.501922</v>
      </c>
      <c r="FZ266">
        <v>6.1056609999999996</v>
      </c>
      <c r="GA266">
        <v>819.70538099999999</v>
      </c>
      <c r="GB266">
        <v>83.200866000000005</v>
      </c>
      <c r="GC266">
        <v>5.1404999999999999E-2</v>
      </c>
      <c r="GD266">
        <v>23.280418000000001</v>
      </c>
      <c r="GE266">
        <v>3.6138999999999998E-2</v>
      </c>
      <c r="GF266">
        <v>11.854914000000001</v>
      </c>
      <c r="GG266">
        <v>44.684029000000002</v>
      </c>
      <c r="GH266">
        <v>8.3218029999999992</v>
      </c>
      <c r="GI266">
        <v>10.068581</v>
      </c>
      <c r="GJ266">
        <v>41.984845999999997</v>
      </c>
      <c r="GK266">
        <v>0.59222799999999998</v>
      </c>
      <c r="GL266">
        <v>13.691139</v>
      </c>
      <c r="GM266">
        <v>49.201425999999998</v>
      </c>
      <c r="GN266">
        <v>20.999248999999999</v>
      </c>
      <c r="GO266">
        <v>12.064811000000001</v>
      </c>
      <c r="GP266">
        <v>463.22878300000002</v>
      </c>
      <c r="GQ266">
        <v>2.8846980000000002</v>
      </c>
      <c r="GR266">
        <v>7.6205999999999996E-2</v>
      </c>
      <c r="GS266">
        <v>1.1901090000000001</v>
      </c>
      <c r="GT266">
        <v>0.71955599999999997</v>
      </c>
      <c r="GU266">
        <v>4.9548000000000002E-2</v>
      </c>
      <c r="GV266">
        <v>0.61640700000000004</v>
      </c>
      <c r="GW266">
        <v>2.5464000000000001E-2</v>
      </c>
      <c r="GX266">
        <v>0.15917500000000001</v>
      </c>
      <c r="GY266">
        <v>9.7040000000000008E-3</v>
      </c>
      <c r="GZ266">
        <v>1.4940000000000001E-3</v>
      </c>
      <c r="HA266">
        <v>0.49184600000000001</v>
      </c>
      <c r="HB266">
        <v>0.197324</v>
      </c>
      <c r="HC266">
        <v>0.120975</v>
      </c>
      <c r="HD266">
        <v>3.6368260000000001</v>
      </c>
      <c r="HE266">
        <v>1279.2298040000001</v>
      </c>
      <c r="HF266">
        <v>19.975556000000001</v>
      </c>
      <c r="HG266">
        <v>74.371370999999996</v>
      </c>
      <c r="HH266">
        <v>0.95683799999999997</v>
      </c>
      <c r="HI266">
        <v>2.791344</v>
      </c>
      <c r="HJ266">
        <v>2.7954509999999999</v>
      </c>
      <c r="HK266">
        <v>23.972414000000001</v>
      </c>
      <c r="HL266">
        <v>13.671866</v>
      </c>
      <c r="HM266">
        <v>4.2519119999999999</v>
      </c>
      <c r="HN266">
        <v>1.00031</v>
      </c>
      <c r="HO266">
        <v>1.122031</v>
      </c>
      <c r="HP266">
        <v>82.271208000000001</v>
      </c>
      <c r="HQ266">
        <v>42.334470000000003</v>
      </c>
      <c r="HR266">
        <v>32.769883</v>
      </c>
      <c r="HS266">
        <v>24.766829000000001</v>
      </c>
      <c r="HT266">
        <v>44.915647999999997</v>
      </c>
      <c r="HU266">
        <v>72.815055000000001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2373.0035119999998</v>
      </c>
      <c r="OM266">
        <v>0</v>
      </c>
      <c r="ON266">
        <v>0</v>
      </c>
      <c r="OO266">
        <v>0.61922500000000003</v>
      </c>
      <c r="OP266">
        <v>203.32719599999999</v>
      </c>
      <c r="OQ266">
        <v>6013.3678630000004</v>
      </c>
    </row>
    <row r="267" spans="1:407" x14ac:dyDescent="0.2">
      <c r="A267" t="s">
        <v>279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-0.42198099999999999</v>
      </c>
      <c r="EY267">
        <v>-0.66209700000000005</v>
      </c>
      <c r="EZ267">
        <v>-0.80839899999999998</v>
      </c>
      <c r="FA267">
        <v>16.081059</v>
      </c>
      <c r="FB267">
        <v>6.1362E-2</v>
      </c>
      <c r="FC267">
        <v>-0.30878800000000001</v>
      </c>
      <c r="FD267">
        <v>2.356385</v>
      </c>
      <c r="FE267">
        <v>1.211514</v>
      </c>
      <c r="FF267">
        <v>-9.2849999999999999E-3</v>
      </c>
      <c r="FG267">
        <v>0.138956</v>
      </c>
      <c r="FH267">
        <v>-1.2729220000000001</v>
      </c>
      <c r="FI267">
        <v>-5.4674E-2</v>
      </c>
      <c r="FJ267">
        <v>7.4143819999999998</v>
      </c>
      <c r="FK267">
        <v>6.2762079999999996</v>
      </c>
      <c r="FL267">
        <v>3.1519240000000002</v>
      </c>
      <c r="FM267">
        <v>1.221692</v>
      </c>
      <c r="FN267">
        <v>1.788041</v>
      </c>
      <c r="FO267">
        <v>7.3093380000000003</v>
      </c>
      <c r="FP267">
        <v>25.315546999999999</v>
      </c>
      <c r="FQ267">
        <v>20.129978999999999</v>
      </c>
      <c r="FR267">
        <v>19.240634</v>
      </c>
      <c r="FS267">
        <v>56.433664999999998</v>
      </c>
      <c r="FT267">
        <v>22.662704999999999</v>
      </c>
      <c r="FU267">
        <v>3.9596460000000002</v>
      </c>
      <c r="FV267">
        <v>121.319558</v>
      </c>
      <c r="FW267">
        <v>190.530326</v>
      </c>
      <c r="FX267">
        <v>63.515129999999999</v>
      </c>
      <c r="FY267">
        <v>32.368366999999999</v>
      </c>
      <c r="FZ267">
        <v>40.676817999999997</v>
      </c>
      <c r="GA267">
        <v>39.470219999999998</v>
      </c>
      <c r="GB267">
        <v>2291.8814950000001</v>
      </c>
      <c r="GC267">
        <v>1.378781</v>
      </c>
      <c r="GD267">
        <v>130.33671000000001</v>
      </c>
      <c r="GE267">
        <v>101.63284899999999</v>
      </c>
      <c r="GF267">
        <v>54.422139000000001</v>
      </c>
      <c r="GG267">
        <v>180.70078699999999</v>
      </c>
      <c r="GH267">
        <v>10.224837000000001</v>
      </c>
      <c r="GI267">
        <v>16.061875000000001</v>
      </c>
      <c r="GJ267">
        <v>43.339539000000002</v>
      </c>
      <c r="GK267">
        <v>150.65718799999999</v>
      </c>
      <c r="GL267">
        <v>105.619596</v>
      </c>
      <c r="GM267">
        <v>80.865185999999994</v>
      </c>
      <c r="GN267">
        <v>22.317758999999999</v>
      </c>
      <c r="GO267">
        <v>7.3053619999999997</v>
      </c>
      <c r="GP267">
        <v>179.089032</v>
      </c>
      <c r="GQ267">
        <v>9.5001259999999998</v>
      </c>
      <c r="GR267">
        <v>0.59836999999999996</v>
      </c>
      <c r="GS267">
        <v>2.5853579999999998</v>
      </c>
      <c r="GT267">
        <v>0.43580200000000002</v>
      </c>
      <c r="GU267">
        <v>0.41674800000000001</v>
      </c>
      <c r="GV267">
        <v>2.2918029999999998</v>
      </c>
      <c r="GW267">
        <v>0.58406400000000003</v>
      </c>
      <c r="GX267">
        <v>0.54307799999999995</v>
      </c>
      <c r="GY267">
        <v>0.20857200000000001</v>
      </c>
      <c r="GZ267">
        <v>0.54901500000000003</v>
      </c>
      <c r="HA267">
        <v>0.71553100000000003</v>
      </c>
      <c r="HB267">
        <v>0.19442699999999999</v>
      </c>
      <c r="HC267">
        <v>0.83326</v>
      </c>
      <c r="HD267">
        <v>28.565586</v>
      </c>
      <c r="HE267">
        <v>102.139213</v>
      </c>
      <c r="HF267">
        <v>274.24666400000001</v>
      </c>
      <c r="HG267">
        <v>74.093359000000007</v>
      </c>
      <c r="HH267">
        <v>16.004159000000001</v>
      </c>
      <c r="HI267">
        <v>4.6241399999999997</v>
      </c>
      <c r="HJ267">
        <v>26.997916</v>
      </c>
      <c r="HK267">
        <v>22.682355000000001</v>
      </c>
      <c r="HL267">
        <v>612.177864</v>
      </c>
      <c r="HM267">
        <v>350.26252399999998</v>
      </c>
      <c r="HN267">
        <v>111.204477</v>
      </c>
      <c r="HO267">
        <v>15.490760999999999</v>
      </c>
      <c r="HP267">
        <v>694.66072499999996</v>
      </c>
      <c r="HQ267">
        <v>217.70442199999999</v>
      </c>
      <c r="HR267">
        <v>636.418228</v>
      </c>
      <c r="HS267">
        <v>437.122411</v>
      </c>
      <c r="HT267">
        <v>313.222599</v>
      </c>
      <c r="HU267">
        <v>56.939081999999999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3218.0244400000001</v>
      </c>
      <c r="OM267">
        <v>0</v>
      </c>
      <c r="ON267">
        <v>0</v>
      </c>
      <c r="OO267">
        <v>-0.20576</v>
      </c>
      <c r="OP267">
        <v>196.076233</v>
      </c>
      <c r="OQ267">
        <v>11482.835999000001</v>
      </c>
    </row>
    <row r="268" spans="1:407" x14ac:dyDescent="0.2">
      <c r="A268" t="s">
        <v>280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53.527538999999997</v>
      </c>
      <c r="EY268">
        <v>304.75406299999997</v>
      </c>
      <c r="EZ268">
        <v>410.21613400000001</v>
      </c>
      <c r="FA268">
        <v>625.44140200000004</v>
      </c>
      <c r="FB268">
        <v>323.87285900000001</v>
      </c>
      <c r="FC268">
        <v>93.197730000000007</v>
      </c>
      <c r="FD268">
        <v>176.50989899999999</v>
      </c>
      <c r="FE268">
        <v>492.47728799999999</v>
      </c>
      <c r="FF268">
        <v>260.21862299999998</v>
      </c>
      <c r="FG268">
        <v>173.32613000000001</v>
      </c>
      <c r="FH268">
        <v>223.13451499999999</v>
      </c>
      <c r="FI268">
        <v>31.310179999999999</v>
      </c>
      <c r="FJ268">
        <v>268.30481900000001</v>
      </c>
      <c r="FK268">
        <v>538.90682300000003</v>
      </c>
      <c r="FL268">
        <v>6.9999999999999999E-6</v>
      </c>
      <c r="FM268">
        <v>-1.6819999999999999E-3</v>
      </c>
      <c r="FN268">
        <v>8.1300000000000003E-4</v>
      </c>
      <c r="FO268">
        <v>754.377793</v>
      </c>
      <c r="FP268">
        <v>45.015236000000002</v>
      </c>
      <c r="FQ268">
        <v>36.596919</v>
      </c>
      <c r="FR268">
        <v>17.199712999999999</v>
      </c>
      <c r="FS268">
        <v>99.637028999999998</v>
      </c>
      <c r="FT268">
        <v>7.5950389999999999</v>
      </c>
      <c r="FU268">
        <v>32.790047000000001</v>
      </c>
      <c r="FV268">
        <v>306.01251400000001</v>
      </c>
      <c r="FW268">
        <v>193.651545</v>
      </c>
      <c r="FX268">
        <v>127.77629899999999</v>
      </c>
      <c r="FY268">
        <v>31.512055</v>
      </c>
      <c r="FZ268">
        <v>11.213495</v>
      </c>
      <c r="GA268">
        <v>87.725994</v>
      </c>
      <c r="GB268">
        <v>305.21924799999999</v>
      </c>
      <c r="GC268">
        <v>-4.3949999999999996E-3</v>
      </c>
      <c r="GD268">
        <v>21791.834734</v>
      </c>
      <c r="GE268">
        <v>70.068478999999996</v>
      </c>
      <c r="GF268">
        <v>379.311982</v>
      </c>
      <c r="GG268">
        <v>2137.7859079999998</v>
      </c>
      <c r="GH268">
        <v>2294.0848780000001</v>
      </c>
      <c r="GI268">
        <v>454.542462</v>
      </c>
      <c r="GJ268">
        <v>169.42803799999999</v>
      </c>
      <c r="GK268">
        <v>70.354240000000004</v>
      </c>
      <c r="GL268">
        <v>125.04244300000001</v>
      </c>
      <c r="GM268">
        <v>109.99311899999999</v>
      </c>
      <c r="GN268">
        <v>56.342483999999999</v>
      </c>
      <c r="GO268">
        <v>59.794493000000003</v>
      </c>
      <c r="GP268">
        <v>136.98678799999999</v>
      </c>
      <c r="GQ268">
        <v>62.401342999999997</v>
      </c>
      <c r="GR268">
        <v>0</v>
      </c>
      <c r="GS268">
        <v>19.194676000000001</v>
      </c>
      <c r="GT268">
        <v>42.310647000000003</v>
      </c>
      <c r="GU268">
        <v>0</v>
      </c>
      <c r="GV268">
        <v>0</v>
      </c>
      <c r="GW268">
        <v>438.14315800000003</v>
      </c>
      <c r="GX268">
        <v>160.77124499999999</v>
      </c>
      <c r="GY268">
        <v>179.77172100000001</v>
      </c>
      <c r="GZ268">
        <v>0</v>
      </c>
      <c r="HA268">
        <v>1495.7526849999999</v>
      </c>
      <c r="HB268">
        <v>0</v>
      </c>
      <c r="HC268">
        <v>-5.6300000000000002E-4</v>
      </c>
      <c r="HD268">
        <v>184.99164099999999</v>
      </c>
      <c r="HE268">
        <v>1268.5335480000001</v>
      </c>
      <c r="HF268">
        <v>840.23965699999997</v>
      </c>
      <c r="HG268">
        <v>849.78013999999996</v>
      </c>
      <c r="HH268">
        <v>52797.432088000001</v>
      </c>
      <c r="HI268">
        <v>17241.065957999999</v>
      </c>
      <c r="HJ268">
        <v>30930.769907999998</v>
      </c>
      <c r="HK268">
        <v>66.992382000000006</v>
      </c>
      <c r="HL268">
        <v>227.13268600000001</v>
      </c>
      <c r="HM268">
        <v>87.056048000000004</v>
      </c>
      <c r="HN268">
        <v>28.945074000000002</v>
      </c>
      <c r="HO268">
        <v>198.138079</v>
      </c>
      <c r="HP268">
        <v>786.34140400000001</v>
      </c>
      <c r="HQ268">
        <v>364.388239</v>
      </c>
      <c r="HR268">
        <v>526.402827</v>
      </c>
      <c r="HS268">
        <v>400.10462200000001</v>
      </c>
      <c r="HT268">
        <v>316.91929099999999</v>
      </c>
      <c r="HU268">
        <v>0.29392800000000002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74909.131030000004</v>
      </c>
      <c r="OM268">
        <v>0</v>
      </c>
      <c r="ON268">
        <v>0</v>
      </c>
      <c r="OO268">
        <v>0</v>
      </c>
      <c r="OP268">
        <v>0</v>
      </c>
      <c r="OQ268">
        <v>218310.08918800001</v>
      </c>
    </row>
    <row r="269" spans="1:407" x14ac:dyDescent="0.2">
      <c r="A269" t="s">
        <v>281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-496.222894</v>
      </c>
      <c r="EY269">
        <v>-354.56576000000001</v>
      </c>
      <c r="EZ269">
        <v>-263.46790199999998</v>
      </c>
      <c r="FA269">
        <v>-222.80706900000001</v>
      </c>
      <c r="FB269">
        <v>-114.57</v>
      </c>
      <c r="FC269">
        <v>-146.94728799999999</v>
      </c>
      <c r="FD269">
        <v>-109.57443600000001</v>
      </c>
      <c r="FE269">
        <v>-332.48171100000002</v>
      </c>
      <c r="FF269">
        <v>-4.5639000000000003</v>
      </c>
      <c r="FG269">
        <v>-1.6153329999999999</v>
      </c>
      <c r="FH269">
        <v>-8.4025490000000005</v>
      </c>
      <c r="FI269">
        <v>0.820492</v>
      </c>
      <c r="FJ269">
        <v>28.448266</v>
      </c>
      <c r="FK269">
        <v>10.743919999999999</v>
      </c>
      <c r="FL269">
        <v>72.121234000000001</v>
      </c>
      <c r="FM269">
        <v>131.073149</v>
      </c>
      <c r="FN269">
        <v>-1.159103</v>
      </c>
      <c r="FO269">
        <v>322.32247699999999</v>
      </c>
      <c r="FP269">
        <v>52.784695999999997</v>
      </c>
      <c r="FQ269">
        <v>-9.0145669999999996</v>
      </c>
      <c r="FR269">
        <v>42.268605999999998</v>
      </c>
      <c r="FS269">
        <v>64.324578000000002</v>
      </c>
      <c r="FT269">
        <v>16.080265000000001</v>
      </c>
      <c r="FU269">
        <v>39.635488000000002</v>
      </c>
      <c r="FV269">
        <v>197.25801200000001</v>
      </c>
      <c r="FW269">
        <v>151.62622999999999</v>
      </c>
      <c r="FX269">
        <v>1156.0818750000001</v>
      </c>
      <c r="FY269">
        <v>194.46796800000001</v>
      </c>
      <c r="FZ269">
        <v>345.67227200000002</v>
      </c>
      <c r="GA269">
        <v>323.47250400000001</v>
      </c>
      <c r="GB269">
        <v>778.30676700000004</v>
      </c>
      <c r="GC269">
        <v>246.39506399999999</v>
      </c>
      <c r="GD269">
        <v>14500.921405999999</v>
      </c>
      <c r="GE269">
        <v>842.67892300000005</v>
      </c>
      <c r="GF269">
        <v>5897.8451379999997</v>
      </c>
      <c r="GG269">
        <v>1254.866113</v>
      </c>
      <c r="GH269">
        <v>409.27431799999999</v>
      </c>
      <c r="GI269">
        <v>643.76734899999997</v>
      </c>
      <c r="GJ269">
        <v>631.50344500000006</v>
      </c>
      <c r="GK269">
        <v>952.87429299999997</v>
      </c>
      <c r="GL269">
        <v>898.61897199999999</v>
      </c>
      <c r="GM269">
        <v>491.51123799999999</v>
      </c>
      <c r="GN269">
        <v>413.34500700000001</v>
      </c>
      <c r="GO269">
        <v>115.250129</v>
      </c>
      <c r="GP269">
        <v>557.85479899999996</v>
      </c>
      <c r="GQ269">
        <v>102.227142</v>
      </c>
      <c r="GR269">
        <v>20.416734000000002</v>
      </c>
      <c r="GS269">
        <v>22.399093000000001</v>
      </c>
      <c r="GT269">
        <v>5.8928330000000004</v>
      </c>
      <c r="GU269">
        <v>3.7556669999999999</v>
      </c>
      <c r="GV269">
        <v>13.169991</v>
      </c>
      <c r="GW269">
        <v>0.63656299999999999</v>
      </c>
      <c r="GX269">
        <v>7.3070870000000001</v>
      </c>
      <c r="GY269">
        <v>2.6743429999999999</v>
      </c>
      <c r="GZ269">
        <v>3.1114329999999999</v>
      </c>
      <c r="HA269">
        <v>6.4506439999999996</v>
      </c>
      <c r="HB269">
        <v>1.5873390000000001</v>
      </c>
      <c r="HC269">
        <v>31.877548999999998</v>
      </c>
      <c r="HD269">
        <v>185.629806</v>
      </c>
      <c r="HE269">
        <v>1665.453121</v>
      </c>
      <c r="HF269">
        <v>41.387189999999997</v>
      </c>
      <c r="HG269">
        <v>384.41990500000003</v>
      </c>
      <c r="HH269">
        <v>154.208292</v>
      </c>
      <c r="HI269">
        <v>7.6233570000000004</v>
      </c>
      <c r="HJ269">
        <v>3.6298759999999999</v>
      </c>
      <c r="HK269">
        <v>47.501736999999999</v>
      </c>
      <c r="HL269">
        <v>80.690297000000001</v>
      </c>
      <c r="HM269">
        <v>8.2096330000000002</v>
      </c>
      <c r="HN269">
        <v>0.29266399999999998</v>
      </c>
      <c r="HO269">
        <v>22.374181</v>
      </c>
      <c r="HP269">
        <v>1099.152235</v>
      </c>
      <c r="HQ269">
        <v>361.35927099999998</v>
      </c>
      <c r="HR269">
        <v>72.541165000000007</v>
      </c>
      <c r="HS269">
        <v>235.28096099999999</v>
      </c>
      <c r="HT269">
        <v>340.516593</v>
      </c>
      <c r="HU269">
        <v>88.080341000000004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32441.227619000001</v>
      </c>
      <c r="OM269">
        <v>0</v>
      </c>
      <c r="ON269">
        <v>0</v>
      </c>
      <c r="OO269">
        <v>3399.126182</v>
      </c>
      <c r="OP269">
        <v>167.07758899999999</v>
      </c>
      <c r="OQ269">
        <v>70746.110914999997</v>
      </c>
    </row>
    <row r="270" spans="1:407" x14ac:dyDescent="0.2">
      <c r="A270" t="s">
        <v>282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-0.20302400000000001</v>
      </c>
      <c r="EY270">
        <v>-0.47529100000000002</v>
      </c>
      <c r="EZ270">
        <v>-0.79076299999999999</v>
      </c>
      <c r="FA270">
        <v>-0.19983999999999999</v>
      </c>
      <c r="FB270">
        <v>-0.52527699999999999</v>
      </c>
      <c r="FC270">
        <v>-1.3851929999999999</v>
      </c>
      <c r="FD270">
        <v>-7.3652860000000002</v>
      </c>
      <c r="FE270">
        <v>-0.31061100000000003</v>
      </c>
      <c r="FF270">
        <v>-29.530646000000001</v>
      </c>
      <c r="FG270">
        <v>-36.818812000000001</v>
      </c>
      <c r="FH270">
        <v>-21.319796</v>
      </c>
      <c r="FI270">
        <v>-7.0855969999999999</v>
      </c>
      <c r="FJ270">
        <v>0.24453</v>
      </c>
      <c r="FK270">
        <v>21.558585000000001</v>
      </c>
      <c r="FL270">
        <v>-2.1627070000000002</v>
      </c>
      <c r="FM270">
        <v>1.0797049999999999</v>
      </c>
      <c r="FN270">
        <v>-6.5895999999999996E-2</v>
      </c>
      <c r="FO270">
        <v>0.42588199999999998</v>
      </c>
      <c r="FP270">
        <v>-1.3614250000000001</v>
      </c>
      <c r="FQ270">
        <v>-2.1468090000000002</v>
      </c>
      <c r="FR270">
        <v>0.56859099999999996</v>
      </c>
      <c r="FS270">
        <v>88.108248000000003</v>
      </c>
      <c r="FT270">
        <v>0.47335899999999997</v>
      </c>
      <c r="FU270">
        <v>3.5713000000000002E-2</v>
      </c>
      <c r="FV270">
        <v>32.668666000000002</v>
      </c>
      <c r="FW270">
        <v>84.509450000000001</v>
      </c>
      <c r="FX270">
        <v>-7.4177999999999994E-2</v>
      </c>
      <c r="FY270">
        <v>0.112724</v>
      </c>
      <c r="FZ270">
        <v>1.3567370000000001</v>
      </c>
      <c r="GA270">
        <v>-3.2319000000000001E-2</v>
      </c>
      <c r="GB270">
        <v>1.7036979999999999</v>
      </c>
      <c r="GC270">
        <v>-5.5451E-2</v>
      </c>
      <c r="GD270">
        <v>22.605295999999999</v>
      </c>
      <c r="GE270">
        <v>891.45307300000002</v>
      </c>
      <c r="GF270">
        <v>-1.5588299999999999</v>
      </c>
      <c r="GG270">
        <v>3.3035350000000001</v>
      </c>
      <c r="GH270">
        <v>0.103379</v>
      </c>
      <c r="GI270">
        <v>-0.57844600000000002</v>
      </c>
      <c r="GJ270">
        <v>1.138285</v>
      </c>
      <c r="GK270">
        <v>-0.18185699999999999</v>
      </c>
      <c r="GL270">
        <v>-8.8020000000000008E-3</v>
      </c>
      <c r="GM270">
        <v>3.044143</v>
      </c>
      <c r="GN270">
        <v>3.7469000000000002E-2</v>
      </c>
      <c r="GO270">
        <v>-2.0371E-2</v>
      </c>
      <c r="GP270">
        <v>0.81116299999999997</v>
      </c>
      <c r="GQ270">
        <v>-0.34259200000000001</v>
      </c>
      <c r="GR270">
        <v>-0.32518399999999997</v>
      </c>
      <c r="GS270">
        <v>-8.8050000000000003E-3</v>
      </c>
      <c r="GT270">
        <v>-1.6546999999999999E-2</v>
      </c>
      <c r="GU270">
        <v>-2.0258000000000002E-2</v>
      </c>
      <c r="GV270">
        <v>-2.9391E-2</v>
      </c>
      <c r="GW270">
        <v>-8.2220000000000001E-3</v>
      </c>
      <c r="GX270">
        <v>-3.7192000000000003E-2</v>
      </c>
      <c r="GY270">
        <v>-6.0150000000000004E-3</v>
      </c>
      <c r="GZ270">
        <v>-1.1697000000000001E-2</v>
      </c>
      <c r="HA270">
        <v>-2.4296999999999999E-2</v>
      </c>
      <c r="HB270">
        <v>-8.0700000000000008E-3</v>
      </c>
      <c r="HC270">
        <v>-4.0736000000000001E-2</v>
      </c>
      <c r="HD270">
        <v>66.739763999999994</v>
      </c>
      <c r="HE270">
        <v>10.808479999999999</v>
      </c>
      <c r="HF270">
        <v>-2.3707069999999999</v>
      </c>
      <c r="HG270">
        <v>2.0235470000000002</v>
      </c>
      <c r="HH270">
        <v>2.5947520000000002</v>
      </c>
      <c r="HI270">
        <v>0.16744200000000001</v>
      </c>
      <c r="HJ270">
        <v>35.495440000000002</v>
      </c>
      <c r="HK270">
        <v>-3.7908620000000002</v>
      </c>
      <c r="HL270">
        <v>1.1259300000000001</v>
      </c>
      <c r="HM270">
        <v>6.5398639999999997</v>
      </c>
      <c r="HN270">
        <v>8.9944999999999997E-2</v>
      </c>
      <c r="HO270">
        <v>0.12546199999999999</v>
      </c>
      <c r="HP270">
        <v>155.57323600000001</v>
      </c>
      <c r="HQ270">
        <v>27.993953000000001</v>
      </c>
      <c r="HR270">
        <v>54.882072000000001</v>
      </c>
      <c r="HS270">
        <v>19.931089</v>
      </c>
      <c r="HT270">
        <v>23235.916698000001</v>
      </c>
      <c r="HU270">
        <v>2.987495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23552.148730000001</v>
      </c>
      <c r="OM270">
        <v>0</v>
      </c>
      <c r="ON270">
        <v>0</v>
      </c>
      <c r="OO270">
        <v>1850.7049770000001</v>
      </c>
      <c r="OP270">
        <v>79.379661999999996</v>
      </c>
      <c r="OQ270">
        <v>50139.272971999999</v>
      </c>
    </row>
    <row r="271" spans="1:407" x14ac:dyDescent="0.2">
      <c r="A271" t="s">
        <v>283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-2.1640920000000001</v>
      </c>
      <c r="EY271">
        <v>-1.23929</v>
      </c>
      <c r="EZ271">
        <v>-1.8590180000000001</v>
      </c>
      <c r="FA271">
        <v>-12.920006000000001</v>
      </c>
      <c r="FB271">
        <v>-6.3757219999999997</v>
      </c>
      <c r="FC271">
        <v>-2.6225540000000001</v>
      </c>
      <c r="FD271">
        <v>-4.4629380000000003</v>
      </c>
      <c r="FE271">
        <v>-34.058112000000001</v>
      </c>
      <c r="FF271">
        <v>-2.5747300000000002</v>
      </c>
      <c r="FG271">
        <v>-1.29322</v>
      </c>
      <c r="FH271">
        <v>-1.6938420000000001</v>
      </c>
      <c r="FI271">
        <v>9.9699999999999997E-2</v>
      </c>
      <c r="FJ271">
        <v>27.875243999999999</v>
      </c>
      <c r="FK271">
        <v>20.743423</v>
      </c>
      <c r="FL271">
        <v>46.132086999999999</v>
      </c>
      <c r="FM271">
        <v>168.72591700000001</v>
      </c>
      <c r="FN271">
        <v>-2.8646829999999999</v>
      </c>
      <c r="FO271">
        <v>75.456536</v>
      </c>
      <c r="FP271">
        <v>60.306762999999997</v>
      </c>
      <c r="FQ271">
        <v>83.417863999999994</v>
      </c>
      <c r="FR271">
        <v>33.834012000000001</v>
      </c>
      <c r="FS271">
        <v>37.321418999999999</v>
      </c>
      <c r="FT271">
        <v>49.646006</v>
      </c>
      <c r="FU271">
        <v>1.874449</v>
      </c>
      <c r="FV271">
        <v>287.086277</v>
      </c>
      <c r="FW271">
        <v>255.299588</v>
      </c>
      <c r="FX271">
        <v>42.885424999999998</v>
      </c>
      <c r="FY271">
        <v>54.096048000000003</v>
      </c>
      <c r="FZ271">
        <v>236.28373500000001</v>
      </c>
      <c r="GA271">
        <v>38.547463999999998</v>
      </c>
      <c r="GB271">
        <v>307.95827700000001</v>
      </c>
      <c r="GC271">
        <v>1.4921990000000001</v>
      </c>
      <c r="GD271">
        <v>498.67040800000001</v>
      </c>
      <c r="GE271">
        <v>126.02328300000001</v>
      </c>
      <c r="GF271">
        <v>2342.9811500000001</v>
      </c>
      <c r="GG271">
        <v>230.865332</v>
      </c>
      <c r="GH271">
        <v>51.444446999999997</v>
      </c>
      <c r="GI271">
        <v>117.45358899999999</v>
      </c>
      <c r="GJ271">
        <v>172.49520899999999</v>
      </c>
      <c r="GK271">
        <v>734.33704699999998</v>
      </c>
      <c r="GL271">
        <v>629.41476</v>
      </c>
      <c r="GM271">
        <v>653.07626100000004</v>
      </c>
      <c r="GN271">
        <v>1096.9468079999999</v>
      </c>
      <c r="GO271">
        <v>168.61785800000001</v>
      </c>
      <c r="GP271">
        <v>438.009342</v>
      </c>
      <c r="GQ271">
        <v>-0.211392</v>
      </c>
      <c r="GR271">
        <v>-0.18639500000000001</v>
      </c>
      <c r="GS271">
        <v>1.8752999999999999E-2</v>
      </c>
      <c r="GT271">
        <v>1.516E-2</v>
      </c>
      <c r="GU271">
        <v>-1.5443999999999999E-2</v>
      </c>
      <c r="GV271">
        <v>-2.9871999999999999E-2</v>
      </c>
      <c r="GW271">
        <v>-7.509E-3</v>
      </c>
      <c r="GX271">
        <v>-1.4285000000000001E-2</v>
      </c>
      <c r="GY271">
        <v>3.4619999999999998E-3</v>
      </c>
      <c r="GZ271">
        <v>-1.1287999999999999E-2</v>
      </c>
      <c r="HA271">
        <v>-9.2479999999999993E-3</v>
      </c>
      <c r="HB271">
        <v>-6.5259999999999997E-3</v>
      </c>
      <c r="HC271">
        <v>2.8960000000000001E-3</v>
      </c>
      <c r="HD271">
        <v>159.03507200000001</v>
      </c>
      <c r="HE271">
        <v>1218.917234</v>
      </c>
      <c r="HF271">
        <v>564.81401500000004</v>
      </c>
      <c r="HG271">
        <v>161.13981000000001</v>
      </c>
      <c r="HH271">
        <v>469.62207100000001</v>
      </c>
      <c r="HI271">
        <v>9.5731520000000003</v>
      </c>
      <c r="HJ271">
        <v>8.6146419999999999</v>
      </c>
      <c r="HK271">
        <v>45.243575999999997</v>
      </c>
      <c r="HL271">
        <v>93.220466000000002</v>
      </c>
      <c r="HM271">
        <v>146.78275500000001</v>
      </c>
      <c r="HN271">
        <v>54.736901000000003</v>
      </c>
      <c r="HO271">
        <v>16.769974000000001</v>
      </c>
      <c r="HP271">
        <v>462.69458300000002</v>
      </c>
      <c r="HQ271">
        <v>134.58386999999999</v>
      </c>
      <c r="HR271">
        <v>73.811606999999995</v>
      </c>
      <c r="HS271">
        <v>66.599778000000001</v>
      </c>
      <c r="HT271">
        <v>147.721541</v>
      </c>
      <c r="HU271">
        <v>157.51672099999999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6345.4352820000004</v>
      </c>
      <c r="OM271">
        <v>0</v>
      </c>
      <c r="ON271">
        <v>0</v>
      </c>
      <c r="OO271">
        <v>3936.182961</v>
      </c>
      <c r="OP271">
        <v>64.080566000000005</v>
      </c>
      <c r="OQ271">
        <v>23351.934606999999</v>
      </c>
    </row>
    <row r="272" spans="1:407" x14ac:dyDescent="0.2">
      <c r="A272" t="s">
        <v>284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0.127918</v>
      </c>
      <c r="EY272">
        <v>-0.82160200000000005</v>
      </c>
      <c r="EZ272">
        <v>-1.798435</v>
      </c>
      <c r="FA272">
        <v>22.963301000000001</v>
      </c>
      <c r="FB272">
        <v>0.235903</v>
      </c>
      <c r="FC272">
        <v>0.46735399999999999</v>
      </c>
      <c r="FD272">
        <v>1.5016370000000001</v>
      </c>
      <c r="FE272">
        <v>1.094168</v>
      </c>
      <c r="FF272">
        <v>0.36111300000000002</v>
      </c>
      <c r="FG272">
        <v>-1.2356469999999999</v>
      </c>
      <c r="FH272">
        <v>-2.8138489999999998</v>
      </c>
      <c r="FI272">
        <v>-0.27469700000000002</v>
      </c>
      <c r="FJ272">
        <v>2.551822</v>
      </c>
      <c r="FK272">
        <v>2.0903179999999999</v>
      </c>
      <c r="FL272">
        <v>3.6958709999999999</v>
      </c>
      <c r="FM272">
        <v>4.4177369999999998</v>
      </c>
      <c r="FN272">
        <v>2.8639139999999998</v>
      </c>
      <c r="FO272">
        <v>52.793199000000001</v>
      </c>
      <c r="FP272">
        <v>4.4270209999999999</v>
      </c>
      <c r="FQ272">
        <v>10.306307</v>
      </c>
      <c r="FR272">
        <v>4.1529910000000001</v>
      </c>
      <c r="FS272">
        <v>15.325276000000001</v>
      </c>
      <c r="FT272">
        <v>3.296395</v>
      </c>
      <c r="FU272">
        <v>1.5874360000000001</v>
      </c>
      <c r="FV272">
        <v>40.079979000000002</v>
      </c>
      <c r="FW272">
        <v>88.823313999999996</v>
      </c>
      <c r="FX272">
        <v>8.9880390000000006</v>
      </c>
      <c r="FY272">
        <v>1.778538</v>
      </c>
      <c r="FZ272">
        <v>1.8829739999999999</v>
      </c>
      <c r="GA272">
        <v>7.5209200000000003</v>
      </c>
      <c r="GB272">
        <v>7.3111389999999998</v>
      </c>
      <c r="GC272">
        <v>2.5768629999999999</v>
      </c>
      <c r="GD272">
        <v>75.915875999999997</v>
      </c>
      <c r="GE272">
        <v>63.781440000000003</v>
      </c>
      <c r="GF272">
        <v>46.430131000000003</v>
      </c>
      <c r="GG272">
        <v>791.94242899999995</v>
      </c>
      <c r="GH272">
        <v>53.429141000000001</v>
      </c>
      <c r="GI272">
        <v>57.990450000000003</v>
      </c>
      <c r="GJ272">
        <v>57.403337999999998</v>
      </c>
      <c r="GK272">
        <v>228.64625899999999</v>
      </c>
      <c r="GL272">
        <v>179.76187400000001</v>
      </c>
      <c r="GM272">
        <v>65.472739000000004</v>
      </c>
      <c r="GN272">
        <v>151.39900299999999</v>
      </c>
      <c r="GO272">
        <v>23.541519999999998</v>
      </c>
      <c r="GP272">
        <v>72.511887999999999</v>
      </c>
      <c r="GQ272">
        <v>3.1967449999999999</v>
      </c>
      <c r="GR272">
        <v>0.36683399999999999</v>
      </c>
      <c r="GS272">
        <v>0.68821500000000002</v>
      </c>
      <c r="GT272">
        <v>0.21509300000000001</v>
      </c>
      <c r="GU272">
        <v>0.112078</v>
      </c>
      <c r="GV272">
        <v>1.542276</v>
      </c>
      <c r="GW272">
        <v>0.24269199999999999</v>
      </c>
      <c r="GX272">
        <v>0.56990099999999999</v>
      </c>
      <c r="GY272">
        <v>8.3454E-2</v>
      </c>
      <c r="GZ272">
        <v>0.132045</v>
      </c>
      <c r="HA272">
        <v>0.26775599999999999</v>
      </c>
      <c r="HB272">
        <v>4.2677E-2</v>
      </c>
      <c r="HC272">
        <v>11.339779</v>
      </c>
      <c r="HD272">
        <v>67.195582000000002</v>
      </c>
      <c r="HE272">
        <v>2439.1406539999998</v>
      </c>
      <c r="HF272">
        <v>-11.569404</v>
      </c>
      <c r="HG272">
        <v>130.745721</v>
      </c>
      <c r="HH272">
        <v>9.7502139999999997</v>
      </c>
      <c r="HI272">
        <v>3.8632219999999999</v>
      </c>
      <c r="HJ272">
        <v>0.43250899999999998</v>
      </c>
      <c r="HK272">
        <v>13.335578999999999</v>
      </c>
      <c r="HL272">
        <v>2.723557</v>
      </c>
      <c r="HM272">
        <v>8.9450369999999992</v>
      </c>
      <c r="HN272">
        <v>1.3721779999999999</v>
      </c>
      <c r="HO272">
        <v>2.8471129999999998</v>
      </c>
      <c r="HP272">
        <v>164.57547299999999</v>
      </c>
      <c r="HQ272">
        <v>47.914577000000001</v>
      </c>
      <c r="HR272">
        <v>37.883924</v>
      </c>
      <c r="HS272">
        <v>117.557757</v>
      </c>
      <c r="HT272">
        <v>106.827462</v>
      </c>
      <c r="HU272">
        <v>111.69956500000001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4182.0644560000001</v>
      </c>
      <c r="OM272">
        <v>0</v>
      </c>
      <c r="ON272">
        <v>0</v>
      </c>
      <c r="OO272">
        <v>8.4123459999999994</v>
      </c>
      <c r="OP272">
        <v>122.51852700000001</v>
      </c>
      <c r="OQ272">
        <v>9741.5388980000007</v>
      </c>
    </row>
    <row r="273" spans="1:407" x14ac:dyDescent="0.2">
      <c r="A273" t="s">
        <v>285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0.24942</v>
      </c>
      <c r="EY273">
        <v>-0.39548499999999998</v>
      </c>
      <c r="EZ273">
        <v>-0.33980100000000002</v>
      </c>
      <c r="FA273">
        <v>1.3281320000000001</v>
      </c>
      <c r="FB273">
        <v>-0.10167</v>
      </c>
      <c r="FC273">
        <v>0.12665799999999999</v>
      </c>
      <c r="FD273">
        <v>3.6370520000000002</v>
      </c>
      <c r="FE273">
        <v>2.4214519999999999</v>
      </c>
      <c r="FF273">
        <v>3.4170720000000001</v>
      </c>
      <c r="FG273">
        <v>0.94144700000000003</v>
      </c>
      <c r="FH273">
        <v>0.90520100000000003</v>
      </c>
      <c r="FI273">
        <v>-4.8060000000000004E-3</v>
      </c>
      <c r="FJ273">
        <v>2.478253</v>
      </c>
      <c r="FK273">
        <v>1.3640829999999999</v>
      </c>
      <c r="FL273">
        <v>28.727613000000002</v>
      </c>
      <c r="FM273">
        <v>98.623412999999999</v>
      </c>
      <c r="FN273">
        <v>23.656746999999999</v>
      </c>
      <c r="FO273">
        <v>80.745538999999994</v>
      </c>
      <c r="FP273">
        <v>2.5977389999999998</v>
      </c>
      <c r="FQ273">
        <v>1.186914</v>
      </c>
      <c r="FR273">
        <v>1.7943199999999999</v>
      </c>
      <c r="FS273">
        <v>6.0949540000000004</v>
      </c>
      <c r="FT273">
        <v>4.0445789999999997</v>
      </c>
      <c r="FU273">
        <v>2.5567129999999998</v>
      </c>
      <c r="FV273">
        <v>11.308914</v>
      </c>
      <c r="FW273">
        <v>7.1596729999999997</v>
      </c>
      <c r="FX273">
        <v>3.2448199999999998</v>
      </c>
      <c r="FY273">
        <v>-0.236044</v>
      </c>
      <c r="FZ273">
        <v>2.9209429999999998</v>
      </c>
      <c r="GA273">
        <v>13.579565000000001</v>
      </c>
      <c r="GB273">
        <v>8.0370100000000004</v>
      </c>
      <c r="GC273">
        <v>0.66030599999999995</v>
      </c>
      <c r="GD273">
        <v>1.4009469999999999</v>
      </c>
      <c r="GE273">
        <v>5.0930000000000003E-3</v>
      </c>
      <c r="GF273">
        <v>64.868909000000002</v>
      </c>
      <c r="GG273">
        <v>110.928488</v>
      </c>
      <c r="GH273">
        <v>2290.1800910000002</v>
      </c>
      <c r="GI273">
        <v>213.11850899999999</v>
      </c>
      <c r="GJ273">
        <v>1890.1521170000001</v>
      </c>
      <c r="GK273">
        <v>-77.062054000000003</v>
      </c>
      <c r="GL273">
        <v>266.30351000000002</v>
      </c>
      <c r="GM273">
        <v>1094.2301689999999</v>
      </c>
      <c r="GN273">
        <v>671.01376400000004</v>
      </c>
      <c r="GO273">
        <v>172.708665</v>
      </c>
      <c r="GP273">
        <v>174.97882000000001</v>
      </c>
      <c r="GQ273">
        <v>8.1336309999999994</v>
      </c>
      <c r="GR273">
        <v>0.28507199999999999</v>
      </c>
      <c r="GS273">
        <v>1.7779259999999999</v>
      </c>
      <c r="GT273">
        <v>0.55648200000000003</v>
      </c>
      <c r="GU273">
        <v>0.36261100000000002</v>
      </c>
      <c r="GV273">
        <v>3.6796250000000001</v>
      </c>
      <c r="GW273">
        <v>1.0367569999999999</v>
      </c>
      <c r="GX273">
        <v>1.7665150000000001</v>
      </c>
      <c r="GY273">
        <v>0.17912800000000001</v>
      </c>
      <c r="GZ273">
        <v>0.15142900000000001</v>
      </c>
      <c r="HA273">
        <v>1.0348139999999999</v>
      </c>
      <c r="HB273">
        <v>8.0660999999999997E-2</v>
      </c>
      <c r="HC273">
        <v>15.646794</v>
      </c>
      <c r="HD273">
        <v>21.063717</v>
      </c>
      <c r="HE273">
        <v>2678.3136129999998</v>
      </c>
      <c r="HF273">
        <v>19.617214000000001</v>
      </c>
      <c r="HG273">
        <v>13.661799</v>
      </c>
      <c r="HH273">
        <v>-0.17747299999999999</v>
      </c>
      <c r="HI273">
        <v>4.6336040000000001</v>
      </c>
      <c r="HJ273">
        <v>0.586785</v>
      </c>
      <c r="HK273">
        <v>52.616791999999997</v>
      </c>
      <c r="HL273">
        <v>7.2863980000000002</v>
      </c>
      <c r="HM273">
        <v>1.4432469999999999</v>
      </c>
      <c r="HN273">
        <v>0.46797100000000003</v>
      </c>
      <c r="HO273">
        <v>-1.1261060000000001</v>
      </c>
      <c r="HP273">
        <v>78.709616999999994</v>
      </c>
      <c r="HQ273">
        <v>10.590859</v>
      </c>
      <c r="HR273">
        <v>20.364245</v>
      </c>
      <c r="HS273">
        <v>-2.4444469999999998</v>
      </c>
      <c r="HT273">
        <v>3.1852839999999998</v>
      </c>
      <c r="HU273">
        <v>25.496770999999999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418.914804</v>
      </c>
      <c r="OM273">
        <v>0</v>
      </c>
      <c r="ON273">
        <v>0</v>
      </c>
      <c r="OO273">
        <v>-0.153006</v>
      </c>
      <c r="OP273">
        <v>171.514028</v>
      </c>
      <c r="OQ273">
        <v>10744.814912</v>
      </c>
    </row>
    <row r="274" spans="1:407" x14ac:dyDescent="0.2">
      <c r="A274" t="s">
        <v>286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0.31725300000000001</v>
      </c>
      <c r="EY274">
        <v>-0.49787700000000001</v>
      </c>
      <c r="EZ274">
        <v>-0.123927</v>
      </c>
      <c r="FA274">
        <v>-2.3643000000000001E-2</v>
      </c>
      <c r="FB274">
        <v>-0.121966</v>
      </c>
      <c r="FC274">
        <v>-0.18834899999999999</v>
      </c>
      <c r="FD274">
        <v>0.27507399999999999</v>
      </c>
      <c r="FE274">
        <v>-0.393229</v>
      </c>
      <c r="FF274">
        <v>1.2009000000000001E-2</v>
      </c>
      <c r="FG274">
        <v>5.5798E-2</v>
      </c>
      <c r="FH274">
        <v>-0.102434</v>
      </c>
      <c r="FI274">
        <v>-8.2891000000000006E-2</v>
      </c>
      <c r="FJ274">
        <v>0.80566000000000004</v>
      </c>
      <c r="FK274">
        <v>2.7489249999999998</v>
      </c>
      <c r="FL274">
        <v>1.5335430000000001</v>
      </c>
      <c r="FM274">
        <v>-4.6078460000000003</v>
      </c>
      <c r="FN274">
        <v>7.5461840000000002</v>
      </c>
      <c r="FO274">
        <v>23.578904000000001</v>
      </c>
      <c r="FP274">
        <v>1.996022</v>
      </c>
      <c r="FQ274">
        <v>0.63543700000000003</v>
      </c>
      <c r="FR274">
        <v>9.5363000000000003E-2</v>
      </c>
      <c r="FS274">
        <v>1.466531</v>
      </c>
      <c r="FT274">
        <v>0.16670399999999999</v>
      </c>
      <c r="FU274">
        <v>0.66460699999999995</v>
      </c>
      <c r="FV274">
        <v>6.3503670000000003</v>
      </c>
      <c r="FW274">
        <v>5.3014679999999998</v>
      </c>
      <c r="FX274">
        <v>-0.34359099999999998</v>
      </c>
      <c r="FY274">
        <v>0.48981400000000003</v>
      </c>
      <c r="FZ274">
        <v>3.0908150000000001</v>
      </c>
      <c r="GA274">
        <v>5.8680690000000002</v>
      </c>
      <c r="GB274">
        <v>30.724070999999999</v>
      </c>
      <c r="GC274">
        <v>11.533200000000001</v>
      </c>
      <c r="GD274">
        <v>168.157152</v>
      </c>
      <c r="GE274">
        <v>5.6373530000000001</v>
      </c>
      <c r="GF274">
        <v>37.864314999999998</v>
      </c>
      <c r="GG274">
        <v>120.01202000000001</v>
      </c>
      <c r="GH274">
        <v>747.34512900000004</v>
      </c>
      <c r="GI274">
        <v>7020.5690709999999</v>
      </c>
      <c r="GJ274">
        <v>1465.9547339999999</v>
      </c>
      <c r="GK274">
        <v>1186.2954179999999</v>
      </c>
      <c r="GL274">
        <v>2731.0398049999999</v>
      </c>
      <c r="GM274">
        <v>1205.706745</v>
      </c>
      <c r="GN274">
        <v>962.561601</v>
      </c>
      <c r="GO274">
        <v>183.963955</v>
      </c>
      <c r="GP274">
        <v>868.303181</v>
      </c>
      <c r="GQ274">
        <v>4.189953</v>
      </c>
      <c r="GR274">
        <v>0.70332399999999995</v>
      </c>
      <c r="GS274">
        <v>0.70663200000000004</v>
      </c>
      <c r="GT274">
        <v>0.174036</v>
      </c>
      <c r="GU274">
        <v>0.50443000000000005</v>
      </c>
      <c r="GV274">
        <v>1.3475060000000001</v>
      </c>
      <c r="GW274">
        <v>2.1003999999999998E-2</v>
      </c>
      <c r="GX274">
        <v>0.443467</v>
      </c>
      <c r="GY274">
        <v>5.5205999999999998E-2</v>
      </c>
      <c r="GZ274">
        <v>2.7539999999999999E-3</v>
      </c>
      <c r="HA274">
        <v>0.449741</v>
      </c>
      <c r="HB274">
        <v>5.0854000000000003E-2</v>
      </c>
      <c r="HC274">
        <v>0.66911900000000002</v>
      </c>
      <c r="HD274">
        <v>30.816085000000001</v>
      </c>
      <c r="HE274">
        <v>612.59606099999996</v>
      </c>
      <c r="HF274">
        <v>3.1706590000000001</v>
      </c>
      <c r="HG274">
        <v>15.290278000000001</v>
      </c>
      <c r="HH274">
        <v>-3.2329910000000002</v>
      </c>
      <c r="HI274">
        <v>0.755749</v>
      </c>
      <c r="HJ274">
        <v>2.7040890000000002</v>
      </c>
      <c r="HK274">
        <v>11.290333</v>
      </c>
      <c r="HL274">
        <v>52.345247999999998</v>
      </c>
      <c r="HM274">
        <v>2.165918</v>
      </c>
      <c r="HN274">
        <v>0.90211699999999995</v>
      </c>
      <c r="HO274">
        <v>-0.26021899999999998</v>
      </c>
      <c r="HP274">
        <v>74.418946000000005</v>
      </c>
      <c r="HQ274">
        <v>16.007179000000001</v>
      </c>
      <c r="HR274">
        <v>-1.36622</v>
      </c>
      <c r="HS274">
        <v>-0.54965699999999995</v>
      </c>
      <c r="HT274">
        <v>69.139033999999995</v>
      </c>
      <c r="HU274">
        <v>8.0185879999999994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299.14181000000002</v>
      </c>
      <c r="OM274">
        <v>0</v>
      </c>
      <c r="ON274">
        <v>0</v>
      </c>
      <c r="OO274">
        <v>-338.21948600000002</v>
      </c>
      <c r="OP274">
        <v>128.342322</v>
      </c>
      <c r="OQ274">
        <v>17794.974410999999</v>
      </c>
    </row>
    <row r="275" spans="1:407" x14ac:dyDescent="0.2">
      <c r="A275" t="s">
        <v>287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0.21962999999999999</v>
      </c>
      <c r="EY275">
        <v>-1.660425</v>
      </c>
      <c r="EZ275">
        <v>-1.530592</v>
      </c>
      <c r="FA275">
        <v>7.4546979999999996</v>
      </c>
      <c r="FB275">
        <v>1.4413659999999999</v>
      </c>
      <c r="FC275">
        <v>4.3421000000000001E-2</v>
      </c>
      <c r="FD275">
        <v>2.3587579999999999</v>
      </c>
      <c r="FE275">
        <v>8.5594400000000004</v>
      </c>
      <c r="FF275">
        <v>-5.8274189999999999</v>
      </c>
      <c r="FG275">
        <v>-8.1534209999999998</v>
      </c>
      <c r="FH275">
        <v>-8.1354179999999996</v>
      </c>
      <c r="FI275">
        <v>0.28942099999999998</v>
      </c>
      <c r="FJ275">
        <v>15.593612</v>
      </c>
      <c r="FK275">
        <v>8.1315849999999994</v>
      </c>
      <c r="FL275">
        <v>22.330708999999999</v>
      </c>
      <c r="FM275">
        <v>11.867514999999999</v>
      </c>
      <c r="FN275">
        <v>12.769378</v>
      </c>
      <c r="FO275">
        <v>88.845676999999995</v>
      </c>
      <c r="FP275">
        <v>22.764786000000001</v>
      </c>
      <c r="FQ275">
        <v>19.040338999999999</v>
      </c>
      <c r="FR275">
        <v>8.6218780000000006</v>
      </c>
      <c r="FS275">
        <v>17.737893</v>
      </c>
      <c r="FT275">
        <v>6.284446</v>
      </c>
      <c r="FU275">
        <v>5.1417070000000002</v>
      </c>
      <c r="FV275">
        <v>62.578611000000002</v>
      </c>
      <c r="FW275">
        <v>92.041646999999998</v>
      </c>
      <c r="FX275">
        <v>13.082464999999999</v>
      </c>
      <c r="FY275">
        <v>12.328659</v>
      </c>
      <c r="FZ275">
        <v>11.718617999999999</v>
      </c>
      <c r="GA275">
        <v>77.912704000000005</v>
      </c>
      <c r="GB275">
        <v>21.641455000000001</v>
      </c>
      <c r="GC275">
        <v>8.972308</v>
      </c>
      <c r="GD275">
        <v>71.691205999999994</v>
      </c>
      <c r="GE275">
        <v>45.497956000000002</v>
      </c>
      <c r="GF275">
        <v>66.154874000000007</v>
      </c>
      <c r="GG275">
        <v>78.207852000000003</v>
      </c>
      <c r="GH275">
        <v>104.959394</v>
      </c>
      <c r="GI275">
        <v>44.294666999999997</v>
      </c>
      <c r="GJ275">
        <v>668.36287200000004</v>
      </c>
      <c r="GK275">
        <v>294.90159899999998</v>
      </c>
      <c r="GL275">
        <v>258.60877099999999</v>
      </c>
      <c r="GM275">
        <v>737.46891700000003</v>
      </c>
      <c r="GN275">
        <v>391.97659399999998</v>
      </c>
      <c r="GO275">
        <v>202.11022399999999</v>
      </c>
      <c r="GP275">
        <v>193.00943799999999</v>
      </c>
      <c r="GQ275">
        <v>30.499737</v>
      </c>
      <c r="GR275">
        <v>2.7067739999999998</v>
      </c>
      <c r="GS275">
        <v>7.3639299999999999</v>
      </c>
      <c r="GT275">
        <v>1.597915</v>
      </c>
      <c r="GU275">
        <v>1.3036129999999999</v>
      </c>
      <c r="GV275">
        <v>6.0528589999999998</v>
      </c>
      <c r="GW275">
        <v>1.2308859999999999</v>
      </c>
      <c r="GX275">
        <v>1.8208519999999999</v>
      </c>
      <c r="GY275">
        <v>0.72403799999999996</v>
      </c>
      <c r="GZ275">
        <v>1.02908</v>
      </c>
      <c r="HA275">
        <v>2.1311429999999998</v>
      </c>
      <c r="HB275">
        <v>0.424564</v>
      </c>
      <c r="HC275">
        <v>4.4150790000000004</v>
      </c>
      <c r="HD275">
        <v>45.357320000000001</v>
      </c>
      <c r="HE275">
        <v>2447.1632209999998</v>
      </c>
      <c r="HF275">
        <v>75.484109000000004</v>
      </c>
      <c r="HG275">
        <v>200.49563000000001</v>
      </c>
      <c r="HH275">
        <v>52.784419999999997</v>
      </c>
      <c r="HI275">
        <v>9.1829959999999993</v>
      </c>
      <c r="HJ275">
        <v>6.8217429999999997</v>
      </c>
      <c r="HK275">
        <v>35.819656000000002</v>
      </c>
      <c r="HL275">
        <v>39.057003999999999</v>
      </c>
      <c r="HM275">
        <v>44.091316999999997</v>
      </c>
      <c r="HN275">
        <v>8.5775070000000007</v>
      </c>
      <c r="HO275">
        <v>8.3949940000000005</v>
      </c>
      <c r="HP275">
        <v>357.282579</v>
      </c>
      <c r="HQ275">
        <v>125.872595</v>
      </c>
      <c r="HR275">
        <v>783.74079600000005</v>
      </c>
      <c r="HS275">
        <v>49.439895</v>
      </c>
      <c r="HT275">
        <v>91.369557999999998</v>
      </c>
      <c r="HU275">
        <v>93.553439999999995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4863.3524360000001</v>
      </c>
      <c r="OM275">
        <v>0</v>
      </c>
      <c r="ON275">
        <v>0</v>
      </c>
      <c r="OO275">
        <v>45.553640000000001</v>
      </c>
      <c r="OP275">
        <v>2596.9580310000001</v>
      </c>
      <c r="OQ275">
        <v>15733.363169</v>
      </c>
    </row>
    <row r="276" spans="1:407" x14ac:dyDescent="0.2">
      <c r="A276" t="s">
        <v>288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-6.2297999999999999E-2</v>
      </c>
      <c r="EY276">
        <v>-0.26958199999999999</v>
      </c>
      <c r="EZ276">
        <v>1.2239249999999999</v>
      </c>
      <c r="FA276">
        <v>-3.6746989999999999</v>
      </c>
      <c r="FB276">
        <v>-1.2397899999999999</v>
      </c>
      <c r="FC276">
        <v>-0.50988299999999998</v>
      </c>
      <c r="FD276">
        <v>-0.75241400000000003</v>
      </c>
      <c r="FE276">
        <v>0.36814599999999997</v>
      </c>
      <c r="FF276">
        <v>-0.40443400000000002</v>
      </c>
      <c r="FG276">
        <v>-0.375913</v>
      </c>
      <c r="FH276">
        <v>-0.71267999999999998</v>
      </c>
      <c r="FI276">
        <v>-0.123101</v>
      </c>
      <c r="FJ276">
        <v>3.0541640000000001</v>
      </c>
      <c r="FK276">
        <v>4.1536470000000003</v>
      </c>
      <c r="FL276">
        <v>48.795727999999997</v>
      </c>
      <c r="FM276">
        <v>123.70508100000001</v>
      </c>
      <c r="FN276">
        <v>73.518080999999995</v>
      </c>
      <c r="FO276">
        <v>12.163237000000001</v>
      </c>
      <c r="FP276">
        <v>16.916615</v>
      </c>
      <c r="FQ276">
        <v>6.7674599999999998</v>
      </c>
      <c r="FR276">
        <v>16.276035</v>
      </c>
      <c r="FS276">
        <v>6.1540410000000003</v>
      </c>
      <c r="FT276">
        <v>12.814574</v>
      </c>
      <c r="FU276">
        <v>16.762136999999999</v>
      </c>
      <c r="FV276">
        <v>31.005839999999999</v>
      </c>
      <c r="FW276">
        <v>21.458227999999998</v>
      </c>
      <c r="FX276">
        <v>21.500436000000001</v>
      </c>
      <c r="FY276">
        <v>11.582955</v>
      </c>
      <c r="FZ276">
        <v>5.1288830000000001</v>
      </c>
      <c r="GA276">
        <v>8.6037239999999997</v>
      </c>
      <c r="GB276">
        <v>91.191473999999999</v>
      </c>
      <c r="GC276">
        <v>35.498520999999997</v>
      </c>
      <c r="GD276">
        <v>2.1917840000000002</v>
      </c>
      <c r="GE276">
        <v>13.259226</v>
      </c>
      <c r="GF276">
        <v>22.114604</v>
      </c>
      <c r="GG276">
        <v>47.870821999999997</v>
      </c>
      <c r="GH276">
        <v>12.356256999999999</v>
      </c>
      <c r="GI276">
        <v>79.605958999999999</v>
      </c>
      <c r="GJ276">
        <v>532.73956399999997</v>
      </c>
      <c r="GK276">
        <v>37891.96054</v>
      </c>
      <c r="GL276">
        <v>2968.3661350000002</v>
      </c>
      <c r="GM276">
        <v>4182.2755180000004</v>
      </c>
      <c r="GN276">
        <v>1232.293242</v>
      </c>
      <c r="GO276">
        <v>505.53216200000003</v>
      </c>
      <c r="GP276">
        <v>737.77362700000003</v>
      </c>
      <c r="GQ276">
        <v>419.97737100000001</v>
      </c>
      <c r="GR276">
        <v>24.326098999999999</v>
      </c>
      <c r="GS276">
        <v>133.58949200000001</v>
      </c>
      <c r="GT276">
        <v>4.4688990000000004</v>
      </c>
      <c r="GU276">
        <v>14.355048999999999</v>
      </c>
      <c r="GV276">
        <v>42.633946000000002</v>
      </c>
      <c r="GW276">
        <v>0.93454700000000002</v>
      </c>
      <c r="GX276">
        <v>11.656599999999999</v>
      </c>
      <c r="GY276">
        <v>11.91874</v>
      </c>
      <c r="GZ276">
        <v>35.297817999999999</v>
      </c>
      <c r="HA276">
        <v>20.550381999999999</v>
      </c>
      <c r="HB276">
        <v>4.0554639999999997</v>
      </c>
      <c r="HC276">
        <v>1.6591629999999999</v>
      </c>
      <c r="HD276">
        <v>69.108031999999994</v>
      </c>
      <c r="HE276">
        <v>632.61260100000004</v>
      </c>
      <c r="HF276">
        <v>354.77696200000003</v>
      </c>
      <c r="HG276">
        <v>214.149123</v>
      </c>
      <c r="HH276">
        <v>64.911365000000004</v>
      </c>
      <c r="HI276">
        <v>15.134278999999999</v>
      </c>
      <c r="HJ276">
        <v>30.075924000000001</v>
      </c>
      <c r="HK276">
        <v>22.805477</v>
      </c>
      <c r="HL276">
        <v>1270.276503</v>
      </c>
      <c r="HM276">
        <v>342.88002999999998</v>
      </c>
      <c r="HN276">
        <v>103.82770499999999</v>
      </c>
      <c r="HO276">
        <v>66.525908000000001</v>
      </c>
      <c r="HP276">
        <v>4380.24017</v>
      </c>
      <c r="HQ276">
        <v>422.42605700000001</v>
      </c>
      <c r="HR276">
        <v>2401.6524629999999</v>
      </c>
      <c r="HS276">
        <v>720.04380300000003</v>
      </c>
      <c r="HT276">
        <v>220.34729200000001</v>
      </c>
      <c r="HU276">
        <v>85.573139999999995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49081.942121</v>
      </c>
      <c r="OM276">
        <v>0</v>
      </c>
      <c r="ON276">
        <v>0</v>
      </c>
      <c r="OO276">
        <v>140.00996000000001</v>
      </c>
      <c r="OP276">
        <v>21966.336047000001</v>
      </c>
      <c r="OQ276">
        <v>132119.93611099999</v>
      </c>
    </row>
    <row r="277" spans="1:407" x14ac:dyDescent="0.2">
      <c r="A277" t="s">
        <v>289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0.119153</v>
      </c>
      <c r="EY277">
        <v>-0.20733399999999999</v>
      </c>
      <c r="EZ277">
        <v>0.92169999999999996</v>
      </c>
      <c r="FA277">
        <v>-2.897967</v>
      </c>
      <c r="FB277">
        <v>1.3163560000000001</v>
      </c>
      <c r="FC277">
        <v>-0.25052099999999999</v>
      </c>
      <c r="FD277">
        <v>-1.3330150000000001</v>
      </c>
      <c r="FE277">
        <v>-2.1717249999999999</v>
      </c>
      <c r="FF277">
        <v>-2.4698039999999999</v>
      </c>
      <c r="FG277">
        <v>-4.8474529999999998</v>
      </c>
      <c r="FH277">
        <v>-2.7715649999999998</v>
      </c>
      <c r="FI277">
        <v>-0.34816200000000003</v>
      </c>
      <c r="FJ277">
        <v>-1.02579</v>
      </c>
      <c r="FK277">
        <v>23.194072999999999</v>
      </c>
      <c r="FL277">
        <v>7.6172250000000004</v>
      </c>
      <c r="FM277">
        <v>-22.161635</v>
      </c>
      <c r="FN277">
        <v>34.581094</v>
      </c>
      <c r="FO277">
        <v>72.912856000000005</v>
      </c>
      <c r="FP277">
        <v>2.7384580000000001</v>
      </c>
      <c r="FQ277">
        <v>0.39068599999999998</v>
      </c>
      <c r="FR277">
        <v>0.83630599999999999</v>
      </c>
      <c r="FS277">
        <v>-1.598169</v>
      </c>
      <c r="FT277">
        <v>2.7280880000000001</v>
      </c>
      <c r="FU277">
        <v>1.0646169999999999</v>
      </c>
      <c r="FV277">
        <v>6.929799</v>
      </c>
      <c r="FW277">
        <v>7.8573839999999997</v>
      </c>
      <c r="FX277">
        <v>5.4465490000000001</v>
      </c>
      <c r="FY277">
        <v>4.0213320000000001</v>
      </c>
      <c r="FZ277">
        <v>-8.4400000000000002E-4</v>
      </c>
      <c r="GA277">
        <v>6.9187649999999996</v>
      </c>
      <c r="GB277">
        <v>9.2739619999999992</v>
      </c>
      <c r="GC277">
        <v>3.4290959999999999</v>
      </c>
      <c r="GD277">
        <v>49.470675</v>
      </c>
      <c r="GE277">
        <v>0.25837399999999999</v>
      </c>
      <c r="GF277">
        <v>26.371784999999999</v>
      </c>
      <c r="GG277">
        <v>39.74371</v>
      </c>
      <c r="GH277">
        <v>73.411734999999993</v>
      </c>
      <c r="GI277">
        <v>6.8613030000000004</v>
      </c>
      <c r="GJ277">
        <v>195.35594499999999</v>
      </c>
      <c r="GK277">
        <v>1099.1595299999999</v>
      </c>
      <c r="GL277">
        <v>2688.9719070000001</v>
      </c>
      <c r="GM277">
        <v>1137.7162980000001</v>
      </c>
      <c r="GN277">
        <v>1667.527413</v>
      </c>
      <c r="GO277">
        <v>391.51057700000001</v>
      </c>
      <c r="GP277">
        <v>100.964558</v>
      </c>
      <c r="GQ277">
        <v>347.36347899999998</v>
      </c>
      <c r="GR277">
        <v>20.008127999999999</v>
      </c>
      <c r="GS277">
        <v>111.86573199999999</v>
      </c>
      <c r="GT277">
        <v>3.4792019999999999</v>
      </c>
      <c r="GU277">
        <v>9.4642809999999997</v>
      </c>
      <c r="GV277">
        <v>34.302990999999999</v>
      </c>
      <c r="GW277">
        <v>1.1705129999999999</v>
      </c>
      <c r="GX277">
        <v>13.326893</v>
      </c>
      <c r="GY277">
        <v>10.268049</v>
      </c>
      <c r="GZ277">
        <v>32.058549999999997</v>
      </c>
      <c r="HA277">
        <v>16.241143000000001</v>
      </c>
      <c r="HB277">
        <v>3.469414</v>
      </c>
      <c r="HC277">
        <v>0.116025</v>
      </c>
      <c r="HD277">
        <v>16.968091999999999</v>
      </c>
      <c r="HE277">
        <v>3683.8614320000001</v>
      </c>
      <c r="HF277">
        <v>98.759237999999996</v>
      </c>
      <c r="HG277">
        <v>113.35556800000001</v>
      </c>
      <c r="HH277">
        <v>322.05929900000001</v>
      </c>
      <c r="HI277">
        <v>46.942067000000002</v>
      </c>
      <c r="HJ277">
        <v>5.8466250000000004</v>
      </c>
      <c r="HK277">
        <v>-21.573060999999999</v>
      </c>
      <c r="HL277">
        <v>320.05356999999998</v>
      </c>
      <c r="HM277">
        <v>22.222270999999999</v>
      </c>
      <c r="HN277">
        <v>0.89370099999999997</v>
      </c>
      <c r="HO277">
        <v>14.327302</v>
      </c>
      <c r="HP277">
        <v>803.72275100000002</v>
      </c>
      <c r="HQ277">
        <v>358.54004800000001</v>
      </c>
      <c r="HR277">
        <v>35.468710999999999</v>
      </c>
      <c r="HS277">
        <v>40.010427999999997</v>
      </c>
      <c r="HT277">
        <v>21.494527999999999</v>
      </c>
      <c r="HU277">
        <v>15.613865000000001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13293.934519</v>
      </c>
      <c r="OM277">
        <v>0</v>
      </c>
      <c r="ON277">
        <v>0</v>
      </c>
      <c r="OO277">
        <v>-12.95914</v>
      </c>
      <c r="OP277">
        <v>13155.956236</v>
      </c>
      <c r="OQ277">
        <v>40566.169779999997</v>
      </c>
    </row>
    <row r="278" spans="1:407" x14ac:dyDescent="0.2">
      <c r="A278" t="s">
        <v>290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-2.1551429999999998</v>
      </c>
      <c r="EY278">
        <v>-5.9708129999999997</v>
      </c>
      <c r="EZ278">
        <v>-4.730842</v>
      </c>
      <c r="FA278">
        <v>-25.970102000000001</v>
      </c>
      <c r="FB278">
        <v>-8.3138179999999995</v>
      </c>
      <c r="FC278">
        <v>-2.5670120000000001</v>
      </c>
      <c r="FD278">
        <v>-1.1640299999999999</v>
      </c>
      <c r="FE278">
        <v>-18.166788</v>
      </c>
      <c r="FF278">
        <v>-8.8705619999999996</v>
      </c>
      <c r="FG278">
        <v>-22.298186000000001</v>
      </c>
      <c r="FH278">
        <v>-10.177947</v>
      </c>
      <c r="FI278">
        <v>-1.4651700000000001</v>
      </c>
      <c r="FJ278">
        <v>16.766591999999999</v>
      </c>
      <c r="FK278">
        <v>-11.082015</v>
      </c>
      <c r="FL278">
        <v>126.959372</v>
      </c>
      <c r="FM278">
        <v>-83.853561999999997</v>
      </c>
      <c r="FN278">
        <v>128.764377</v>
      </c>
      <c r="FO278">
        <v>337.090013</v>
      </c>
      <c r="FP278">
        <v>58.846277000000001</v>
      </c>
      <c r="FQ278">
        <v>23.820855000000002</v>
      </c>
      <c r="FR278">
        <v>7.5512569999999997</v>
      </c>
      <c r="FS278">
        <v>16.807003999999999</v>
      </c>
      <c r="FT278">
        <v>9.0295290000000001</v>
      </c>
      <c r="FU278">
        <v>7.4031149999999997</v>
      </c>
      <c r="FV278">
        <v>38.266022</v>
      </c>
      <c r="FW278">
        <v>74.701260000000005</v>
      </c>
      <c r="FX278">
        <v>111.36885599999999</v>
      </c>
      <c r="FY278">
        <v>55.826996000000001</v>
      </c>
      <c r="FZ278">
        <v>30.108101999999999</v>
      </c>
      <c r="GA278">
        <v>51.200679000000001</v>
      </c>
      <c r="GB278">
        <v>90.321164999999993</v>
      </c>
      <c r="GC278">
        <v>21.841930000000001</v>
      </c>
      <c r="GD278">
        <v>188.90628799999999</v>
      </c>
      <c r="GE278">
        <v>31.877130000000001</v>
      </c>
      <c r="GF278">
        <v>250.485287</v>
      </c>
      <c r="GG278">
        <v>365.48595299999999</v>
      </c>
      <c r="GH278">
        <v>512.05365600000005</v>
      </c>
      <c r="GI278">
        <v>32.316699999999997</v>
      </c>
      <c r="GJ278">
        <v>540.85197600000004</v>
      </c>
      <c r="GK278">
        <v>285.80582500000003</v>
      </c>
      <c r="GL278">
        <v>467.21810900000003</v>
      </c>
      <c r="GM278">
        <v>4437.0174150000003</v>
      </c>
      <c r="GN278">
        <v>590.31932700000004</v>
      </c>
      <c r="GO278">
        <v>296.00145900000001</v>
      </c>
      <c r="GP278">
        <v>83.337417000000002</v>
      </c>
      <c r="GQ278">
        <v>58.491602999999998</v>
      </c>
      <c r="GR278">
        <v>6.0694660000000002</v>
      </c>
      <c r="GS278">
        <v>9.8008019999999991</v>
      </c>
      <c r="GT278">
        <v>4.0254700000000003</v>
      </c>
      <c r="GU278">
        <v>1.570624</v>
      </c>
      <c r="GV278">
        <v>25.673703</v>
      </c>
      <c r="GW278">
        <v>0.85518899999999998</v>
      </c>
      <c r="GX278">
        <v>5.0968770000000001</v>
      </c>
      <c r="GY278">
        <v>1.4445730000000001</v>
      </c>
      <c r="GZ278">
        <v>2.7278760000000002</v>
      </c>
      <c r="HA278">
        <v>3.0873759999999999</v>
      </c>
      <c r="HB278">
        <v>0.69481599999999999</v>
      </c>
      <c r="HC278">
        <v>28.210197999999998</v>
      </c>
      <c r="HD278">
        <v>81.534398999999993</v>
      </c>
      <c r="HE278">
        <v>1618.6656929999999</v>
      </c>
      <c r="HF278">
        <v>12.448547</v>
      </c>
      <c r="HG278">
        <v>11.93059</v>
      </c>
      <c r="HH278">
        <v>201.43392499999999</v>
      </c>
      <c r="HI278">
        <v>61.845542000000002</v>
      </c>
      <c r="HJ278">
        <v>85.658631999999997</v>
      </c>
      <c r="HK278">
        <v>-25.617325000000001</v>
      </c>
      <c r="HL278">
        <v>9.7366810000000008</v>
      </c>
      <c r="HM278">
        <v>23.643651999999999</v>
      </c>
      <c r="HN278">
        <v>15.002278</v>
      </c>
      <c r="HO278">
        <v>9.9514460000000007</v>
      </c>
      <c r="HP278">
        <v>1086.4200740000001</v>
      </c>
      <c r="HQ278">
        <v>121.510554</v>
      </c>
      <c r="HR278">
        <v>640.43924300000003</v>
      </c>
      <c r="HS278">
        <v>133.18863200000001</v>
      </c>
      <c r="HT278">
        <v>1283.0796230000001</v>
      </c>
      <c r="HU278">
        <v>89.544566000000003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19114.069754</v>
      </c>
      <c r="OM278">
        <v>0</v>
      </c>
      <c r="ON278">
        <v>0</v>
      </c>
      <c r="OO278">
        <v>107.929581</v>
      </c>
      <c r="OP278">
        <v>30613.099885</v>
      </c>
      <c r="OQ278">
        <v>64524.828500000003</v>
      </c>
    </row>
    <row r="279" spans="1:407" x14ac:dyDescent="0.2">
      <c r="A279" t="s">
        <v>291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-0.57411900000000005</v>
      </c>
      <c r="EY279">
        <v>-2.1160040000000002</v>
      </c>
      <c r="EZ279">
        <v>-13.004167000000001</v>
      </c>
      <c r="FA279">
        <v>-5.7959079999999998</v>
      </c>
      <c r="FB279">
        <v>3.7718820000000002</v>
      </c>
      <c r="FC279">
        <v>-1.9537979999999999</v>
      </c>
      <c r="FD279">
        <v>-0.76598900000000003</v>
      </c>
      <c r="FE279">
        <v>-2.0773320000000002</v>
      </c>
      <c r="FF279">
        <v>-0.61847300000000005</v>
      </c>
      <c r="FG279">
        <v>-1.980891</v>
      </c>
      <c r="FH279">
        <v>-1.89466</v>
      </c>
      <c r="FI279">
        <v>0.54338299999999995</v>
      </c>
      <c r="FJ279">
        <v>28.214918000000001</v>
      </c>
      <c r="FK279">
        <v>4.0620570000000003</v>
      </c>
      <c r="FL279">
        <v>18.677695</v>
      </c>
      <c r="FM279">
        <v>6.2051080000000001</v>
      </c>
      <c r="FN279">
        <v>8.6691470000000006</v>
      </c>
      <c r="FO279">
        <v>54.232663000000002</v>
      </c>
      <c r="FP279">
        <v>13.840343000000001</v>
      </c>
      <c r="FQ279">
        <v>3.7277930000000001</v>
      </c>
      <c r="FR279">
        <v>0.51941999999999999</v>
      </c>
      <c r="FS279">
        <v>17.667843999999999</v>
      </c>
      <c r="FT279">
        <v>1.1475359999999999</v>
      </c>
      <c r="FU279">
        <v>-0.64027800000000001</v>
      </c>
      <c r="FV279">
        <v>44.290768999999997</v>
      </c>
      <c r="FW279">
        <v>28.723040999999998</v>
      </c>
      <c r="FX279">
        <v>-0.26120900000000002</v>
      </c>
      <c r="FY279">
        <v>7.0427900000000001</v>
      </c>
      <c r="FZ279">
        <v>0.95477299999999998</v>
      </c>
      <c r="GA279">
        <v>7.954345</v>
      </c>
      <c r="GB279">
        <v>5.5572970000000002</v>
      </c>
      <c r="GC279">
        <v>0.190362</v>
      </c>
      <c r="GD279">
        <v>-2.3478029999999999</v>
      </c>
      <c r="GE279">
        <v>-0.75688299999999997</v>
      </c>
      <c r="GF279">
        <v>14.146561999999999</v>
      </c>
      <c r="GG279">
        <v>79.642683000000005</v>
      </c>
      <c r="GH279">
        <v>4.8634139999999997</v>
      </c>
      <c r="GI279">
        <v>11.866768</v>
      </c>
      <c r="GJ279">
        <v>57.591974</v>
      </c>
      <c r="GK279">
        <v>10.162708</v>
      </c>
      <c r="GL279">
        <v>16.283173999999999</v>
      </c>
      <c r="GM279">
        <v>803.88174400000003</v>
      </c>
      <c r="GN279">
        <v>9903.3627730000007</v>
      </c>
      <c r="GO279">
        <v>170.32892200000001</v>
      </c>
      <c r="GP279">
        <v>126.626035</v>
      </c>
      <c r="GQ279">
        <v>11.835368000000001</v>
      </c>
      <c r="GR279">
        <v>1.38808</v>
      </c>
      <c r="GS279">
        <v>0.60478299999999996</v>
      </c>
      <c r="GT279">
        <v>0.50548599999999999</v>
      </c>
      <c r="GU279">
        <v>0.50183500000000003</v>
      </c>
      <c r="GV279">
        <v>6.5736590000000001</v>
      </c>
      <c r="GW279">
        <v>1.6733039999999999</v>
      </c>
      <c r="GX279">
        <v>8.4790019999999995</v>
      </c>
      <c r="GY279">
        <v>0.105186</v>
      </c>
      <c r="GZ279">
        <v>0.208403</v>
      </c>
      <c r="HA279">
        <v>1.943811</v>
      </c>
      <c r="HB279">
        <v>0.12400799999999999</v>
      </c>
      <c r="HC279">
        <v>11.474125000000001</v>
      </c>
      <c r="HD279">
        <v>96.825300999999996</v>
      </c>
      <c r="HE279">
        <v>225.256789</v>
      </c>
      <c r="HF279">
        <v>1456.0285839999999</v>
      </c>
      <c r="HG279">
        <v>18.251353000000002</v>
      </c>
      <c r="HH279">
        <v>1260.915332</v>
      </c>
      <c r="HI279">
        <v>14.512207</v>
      </c>
      <c r="HJ279">
        <v>12.142611</v>
      </c>
      <c r="HK279">
        <v>0.56818999999999997</v>
      </c>
      <c r="HL279">
        <v>84.246252999999996</v>
      </c>
      <c r="HM279">
        <v>69.483795000000001</v>
      </c>
      <c r="HN279">
        <v>18.122049000000001</v>
      </c>
      <c r="HO279">
        <v>9.3549830000000007</v>
      </c>
      <c r="HP279">
        <v>1079.9817</v>
      </c>
      <c r="HQ279">
        <v>316.41090600000001</v>
      </c>
      <c r="HR279">
        <v>268.73378000000002</v>
      </c>
      <c r="HS279">
        <v>99.938289999999995</v>
      </c>
      <c r="HT279">
        <v>224.40998300000001</v>
      </c>
      <c r="HU279">
        <v>0.21226800000000001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74911.214953000002</v>
      </c>
      <c r="OM279">
        <v>0</v>
      </c>
      <c r="ON279">
        <v>0</v>
      </c>
      <c r="OO279">
        <v>50.190528</v>
      </c>
      <c r="OP279">
        <v>36769.870045999996</v>
      </c>
      <c r="OQ279">
        <v>128452.049361</v>
      </c>
    </row>
    <row r="280" spans="1:407" x14ac:dyDescent="0.2">
      <c r="A280" t="s">
        <v>292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0.851939</v>
      </c>
      <c r="EY280">
        <v>-0.97881300000000004</v>
      </c>
      <c r="EZ280">
        <v>-0.26651599999999998</v>
      </c>
      <c r="FA280">
        <v>-0.31862499999999999</v>
      </c>
      <c r="FB280">
        <v>0.61795900000000004</v>
      </c>
      <c r="FC280">
        <v>0.22527700000000001</v>
      </c>
      <c r="FD280">
        <v>1.108374</v>
      </c>
      <c r="FE280">
        <v>-2.1465369999999999</v>
      </c>
      <c r="FF280">
        <v>-3.6393000000000002E-2</v>
      </c>
      <c r="FG280">
        <v>0.106299</v>
      </c>
      <c r="FH280">
        <v>-0.11353199999999999</v>
      </c>
      <c r="FI280">
        <v>-7.6821E-2</v>
      </c>
      <c r="FJ280">
        <v>7.5396809999999999</v>
      </c>
      <c r="FK280">
        <v>21.840205000000001</v>
      </c>
      <c r="FL280">
        <v>2.314638</v>
      </c>
      <c r="FM280">
        <v>6.2784550000000001</v>
      </c>
      <c r="FN280">
        <v>-1.030772</v>
      </c>
      <c r="FO280">
        <v>49.046847</v>
      </c>
      <c r="FP280">
        <v>4.3134249999999996</v>
      </c>
      <c r="FQ280">
        <v>0.15240000000000001</v>
      </c>
      <c r="FR280">
        <v>-8.8260000000000005E-3</v>
      </c>
      <c r="FS280">
        <v>0.109593</v>
      </c>
      <c r="FT280">
        <v>0.77641400000000005</v>
      </c>
      <c r="FU280">
        <v>2.3998490000000001</v>
      </c>
      <c r="FV280">
        <v>4.3314859999999999</v>
      </c>
      <c r="FW280">
        <v>-0.32278000000000001</v>
      </c>
      <c r="FX280">
        <v>6.0880000000000001</v>
      </c>
      <c r="FY280">
        <v>2.3780429999999999</v>
      </c>
      <c r="FZ280">
        <v>0.33726200000000001</v>
      </c>
      <c r="GA280">
        <v>1.387073</v>
      </c>
      <c r="GB280">
        <v>0.68947999999999998</v>
      </c>
      <c r="GC280">
        <v>0.27380900000000002</v>
      </c>
      <c r="GD280">
        <v>2.2782089999999999</v>
      </c>
      <c r="GE280">
        <v>1.0740000000000001E-3</v>
      </c>
      <c r="GF280">
        <v>1.632366</v>
      </c>
      <c r="GG280">
        <v>-2.8418559999999999</v>
      </c>
      <c r="GH280">
        <v>-0.632108</v>
      </c>
      <c r="GI280">
        <v>6.6722250000000001</v>
      </c>
      <c r="GJ280">
        <v>19.698080999999998</v>
      </c>
      <c r="GK280">
        <v>23.746617000000001</v>
      </c>
      <c r="GL280">
        <v>35.361139000000001</v>
      </c>
      <c r="GM280">
        <v>199.57552200000001</v>
      </c>
      <c r="GN280">
        <v>96.530709000000002</v>
      </c>
      <c r="GO280">
        <v>1941.1583069999999</v>
      </c>
      <c r="GP280">
        <v>90.344108000000006</v>
      </c>
      <c r="GQ280">
        <v>2.2549570000000001</v>
      </c>
      <c r="GR280">
        <v>4.0193E-2</v>
      </c>
      <c r="GS280">
        <v>0.255662</v>
      </c>
      <c r="GT280">
        <v>9.9745E-2</v>
      </c>
      <c r="GU280">
        <v>5.7433999999999999E-2</v>
      </c>
      <c r="GV280">
        <v>1.2749630000000001</v>
      </c>
      <c r="GW280">
        <v>0.42945800000000001</v>
      </c>
      <c r="GX280">
        <v>0.29285800000000001</v>
      </c>
      <c r="GY280">
        <v>4.3513000000000003E-2</v>
      </c>
      <c r="GZ280">
        <v>1.2193000000000001E-2</v>
      </c>
      <c r="HA280">
        <v>0.28238600000000003</v>
      </c>
      <c r="HB280">
        <v>9.9760000000000005E-3</v>
      </c>
      <c r="HC280">
        <v>3.1955749999999998</v>
      </c>
      <c r="HD280">
        <v>5.4917069999999999</v>
      </c>
      <c r="HE280">
        <v>43.048270000000002</v>
      </c>
      <c r="HF280">
        <v>9.2344290000000004</v>
      </c>
      <c r="HG280">
        <v>38.032117</v>
      </c>
      <c r="HH280">
        <v>390.23596600000002</v>
      </c>
      <c r="HI280">
        <v>139.803112</v>
      </c>
      <c r="HJ280">
        <v>323.58381100000003</v>
      </c>
      <c r="HK280">
        <v>9.6224360000000004</v>
      </c>
      <c r="HL280">
        <v>96.769273999999996</v>
      </c>
      <c r="HM280">
        <v>1.9314450000000001</v>
      </c>
      <c r="HN280">
        <v>12.216419</v>
      </c>
      <c r="HO280">
        <v>4.8592009999999997</v>
      </c>
      <c r="HP280">
        <v>302.59217799999999</v>
      </c>
      <c r="HQ280">
        <v>57.840778</v>
      </c>
      <c r="HR280">
        <v>1608.8552890000001</v>
      </c>
      <c r="HS280">
        <v>8.932169</v>
      </c>
      <c r="HT280">
        <v>10.096503</v>
      </c>
      <c r="HU280">
        <v>0.48643799999999998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11291.900234999999</v>
      </c>
      <c r="OM280">
        <v>0</v>
      </c>
      <c r="ON280">
        <v>0</v>
      </c>
      <c r="OO280">
        <v>44.823144999999997</v>
      </c>
      <c r="OP280">
        <v>10900.304517</v>
      </c>
      <c r="OQ280">
        <v>27830.299641000001</v>
      </c>
    </row>
    <row r="281" spans="1:407" x14ac:dyDescent="0.2">
      <c r="A281" t="s">
        <v>293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-1.6670579999999999</v>
      </c>
      <c r="EY281">
        <v>-2.4422959999999998</v>
      </c>
      <c r="EZ281">
        <v>-3.3226529999999999</v>
      </c>
      <c r="FA281">
        <v>-4.6926839999999999</v>
      </c>
      <c r="FB281">
        <v>-0.63274900000000001</v>
      </c>
      <c r="FC281">
        <v>-0.33121800000000001</v>
      </c>
      <c r="FD281">
        <v>-0.474022</v>
      </c>
      <c r="FE281">
        <v>-0.48273300000000002</v>
      </c>
      <c r="FF281">
        <v>-0.35356199999999999</v>
      </c>
      <c r="FG281">
        <v>-0.51414899999999997</v>
      </c>
      <c r="FH281">
        <v>-1.1453789999999999</v>
      </c>
      <c r="FI281">
        <v>-4.2417999999999997E-2</v>
      </c>
      <c r="FJ281">
        <v>8.9516460000000002</v>
      </c>
      <c r="FK281">
        <v>14.607777</v>
      </c>
      <c r="FL281">
        <v>48.641902000000002</v>
      </c>
      <c r="FM281">
        <v>13.26153</v>
      </c>
      <c r="FN281">
        <v>8.9126309999999993</v>
      </c>
      <c r="FO281">
        <v>35.149169999999998</v>
      </c>
      <c r="FP281">
        <v>8.6886320000000001</v>
      </c>
      <c r="FQ281">
        <v>2.5606010000000001</v>
      </c>
      <c r="FR281">
        <v>3.6623230000000002</v>
      </c>
      <c r="FS281">
        <v>8.8034619999999997</v>
      </c>
      <c r="FT281">
        <v>7.1304439999999998</v>
      </c>
      <c r="FU281">
        <v>2.626595</v>
      </c>
      <c r="FV281">
        <v>34.530894000000004</v>
      </c>
      <c r="FW281">
        <v>28.093758999999999</v>
      </c>
      <c r="FX281">
        <v>16.761274</v>
      </c>
      <c r="FY281">
        <v>64.017820999999998</v>
      </c>
      <c r="FZ281">
        <v>24.342146</v>
      </c>
      <c r="GA281">
        <v>26.798522999999999</v>
      </c>
      <c r="GB281">
        <v>38.024918</v>
      </c>
      <c r="GC281">
        <v>4.9945999999999997E-2</v>
      </c>
      <c r="GD281">
        <v>65.550533000000001</v>
      </c>
      <c r="GE281">
        <v>39.747484</v>
      </c>
      <c r="GF281">
        <v>42.073048</v>
      </c>
      <c r="GG281">
        <v>37.881819999999998</v>
      </c>
      <c r="GH281">
        <v>46.643265999999997</v>
      </c>
      <c r="GI281">
        <v>37.012877000000003</v>
      </c>
      <c r="GJ281">
        <v>46.500143000000001</v>
      </c>
      <c r="GK281">
        <v>168.41936100000001</v>
      </c>
      <c r="GL281">
        <v>80.708072999999999</v>
      </c>
      <c r="GM281">
        <v>107.259469</v>
      </c>
      <c r="GN281">
        <v>97.551443000000006</v>
      </c>
      <c r="GO281">
        <v>24.944769999999998</v>
      </c>
      <c r="GP281">
        <v>685.51898900000003</v>
      </c>
      <c r="GQ281">
        <v>9.0810739999999992</v>
      </c>
      <c r="GR281">
        <v>0.76226799999999995</v>
      </c>
      <c r="GS281">
        <v>2.4680490000000002</v>
      </c>
      <c r="GT281">
        <v>0.246396</v>
      </c>
      <c r="GU281">
        <v>1.0525880000000001</v>
      </c>
      <c r="GV281">
        <v>1.915308</v>
      </c>
      <c r="GW281">
        <v>3.3269E-2</v>
      </c>
      <c r="GX281">
        <v>1.4308339999999999</v>
      </c>
      <c r="GY281">
        <v>0.23561199999999999</v>
      </c>
      <c r="GZ281">
        <v>0.66088800000000003</v>
      </c>
      <c r="HA281">
        <v>0.46864299999999998</v>
      </c>
      <c r="HB281">
        <v>0.121139</v>
      </c>
      <c r="HC281">
        <v>0.353744</v>
      </c>
      <c r="HD281">
        <v>79.195586000000006</v>
      </c>
      <c r="HE281">
        <v>539.67103599999996</v>
      </c>
      <c r="HF281">
        <v>206.08652599999999</v>
      </c>
      <c r="HG281">
        <v>395.18420600000002</v>
      </c>
      <c r="HH281">
        <v>62.450758</v>
      </c>
      <c r="HI281">
        <v>16.549427000000001</v>
      </c>
      <c r="HJ281">
        <v>9.0034139999999994</v>
      </c>
      <c r="HK281">
        <v>51.510781999999999</v>
      </c>
      <c r="HL281">
        <v>152.61884000000001</v>
      </c>
      <c r="HM281">
        <v>128.88203799999999</v>
      </c>
      <c r="HN281">
        <v>60.462440000000001</v>
      </c>
      <c r="HO281">
        <v>77.125820000000004</v>
      </c>
      <c r="HP281">
        <v>662.02561700000001</v>
      </c>
      <c r="HQ281">
        <v>368.25165099999998</v>
      </c>
      <c r="HR281">
        <v>604.24383699999998</v>
      </c>
      <c r="HS281">
        <v>554.67156599999998</v>
      </c>
      <c r="HT281">
        <v>2053.8401180000001</v>
      </c>
      <c r="HU281">
        <v>51.430557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32032.160183</v>
      </c>
      <c r="OM281">
        <v>0</v>
      </c>
      <c r="ON281">
        <v>0</v>
      </c>
      <c r="OO281">
        <v>269.98280399999999</v>
      </c>
      <c r="OP281">
        <v>6715.1218159999999</v>
      </c>
      <c r="OQ281">
        <v>46968.625182999996</v>
      </c>
    </row>
    <row r="282" spans="1:407" x14ac:dyDescent="0.2">
      <c r="A282" t="s">
        <v>294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0.168268</v>
      </c>
      <c r="EY282">
        <v>0.79893999999999998</v>
      </c>
      <c r="EZ282">
        <v>1.4344060000000001</v>
      </c>
      <c r="FA282">
        <v>3.7617370000000001</v>
      </c>
      <c r="FB282">
        <v>3.7129799999999999</v>
      </c>
      <c r="FC282">
        <v>0.39578000000000002</v>
      </c>
      <c r="FD282">
        <v>0.42693900000000001</v>
      </c>
      <c r="FE282">
        <v>2.593261</v>
      </c>
      <c r="FF282">
        <v>1.6127800000000001</v>
      </c>
      <c r="FG282">
        <v>1.2328269999999999</v>
      </c>
      <c r="FH282">
        <v>1.9438029999999999</v>
      </c>
      <c r="FI282">
        <v>0.46067999999999998</v>
      </c>
      <c r="FJ282">
        <v>2.4678339999999999</v>
      </c>
      <c r="FK282">
        <v>0.82056300000000004</v>
      </c>
      <c r="FL282">
        <v>5.6783140000000003</v>
      </c>
      <c r="FM282">
        <v>3.3618519999999998</v>
      </c>
      <c r="FN282">
        <v>0.96011500000000005</v>
      </c>
      <c r="FO282">
        <v>22.862193999999999</v>
      </c>
      <c r="FP282">
        <v>2.7463039999999999</v>
      </c>
      <c r="FQ282">
        <v>6.267163</v>
      </c>
      <c r="FR282">
        <v>2.0569989999999998</v>
      </c>
      <c r="FS282">
        <v>9.4137789999999999</v>
      </c>
      <c r="FT282">
        <v>0.27845799999999998</v>
      </c>
      <c r="FU282">
        <v>1.095931</v>
      </c>
      <c r="FV282">
        <v>21.194127000000002</v>
      </c>
      <c r="FW282">
        <v>16.548563999999999</v>
      </c>
      <c r="FX282">
        <v>9.2678960000000004</v>
      </c>
      <c r="FY282">
        <v>3.5566279999999999</v>
      </c>
      <c r="FZ282">
        <v>2.3027150000000001</v>
      </c>
      <c r="GA282">
        <v>20.135473000000001</v>
      </c>
      <c r="GB282">
        <v>73.448001000000005</v>
      </c>
      <c r="GC282">
        <v>91.597103000000004</v>
      </c>
      <c r="GD282">
        <v>148.11828600000001</v>
      </c>
      <c r="GE282">
        <v>9.6939270000000004</v>
      </c>
      <c r="GF282">
        <v>25.598272000000001</v>
      </c>
      <c r="GG282">
        <v>39.657069</v>
      </c>
      <c r="GH282">
        <v>162.05771999999999</v>
      </c>
      <c r="GI282">
        <v>84.277647999999999</v>
      </c>
      <c r="GJ282">
        <v>43.377333</v>
      </c>
      <c r="GK282">
        <v>38.838698999999998</v>
      </c>
      <c r="GL282">
        <v>13.013712</v>
      </c>
      <c r="GM282">
        <v>13.571324000000001</v>
      </c>
      <c r="GN282">
        <v>36.611942999999997</v>
      </c>
      <c r="GO282">
        <v>8.9627909999999993</v>
      </c>
      <c r="GP282">
        <v>3.493026</v>
      </c>
      <c r="GQ282">
        <v>23.521782999999999</v>
      </c>
      <c r="GR282">
        <v>2.7214879999999999</v>
      </c>
      <c r="GS282">
        <v>9.9212790000000002</v>
      </c>
      <c r="GT282">
        <v>10.817201000000001</v>
      </c>
      <c r="GU282">
        <v>1.0704370000000001</v>
      </c>
      <c r="GV282">
        <v>17.579196</v>
      </c>
      <c r="GW282">
        <v>0.1507</v>
      </c>
      <c r="GX282">
        <v>0.58949099999999999</v>
      </c>
      <c r="GY282">
        <v>1.828292</v>
      </c>
      <c r="GZ282">
        <v>0.24809500000000001</v>
      </c>
      <c r="HA282">
        <v>3.202372</v>
      </c>
      <c r="HB282">
        <v>0.37702000000000002</v>
      </c>
      <c r="HC282">
        <v>11.025740000000001</v>
      </c>
      <c r="HD282">
        <v>295.57105300000001</v>
      </c>
      <c r="HE282">
        <v>26.869859999999999</v>
      </c>
      <c r="HF282">
        <v>178.14372700000001</v>
      </c>
      <c r="HG282">
        <v>91.743723000000003</v>
      </c>
      <c r="HH282">
        <v>62.678451000000003</v>
      </c>
      <c r="HI282">
        <v>2.159341</v>
      </c>
      <c r="HJ282">
        <v>4.3538050000000004</v>
      </c>
      <c r="HK282">
        <v>48.058757</v>
      </c>
      <c r="HL282">
        <v>34.607844999999998</v>
      </c>
      <c r="HM282">
        <v>33.988619</v>
      </c>
      <c r="HN282">
        <v>4.8805199999999997</v>
      </c>
      <c r="HO282">
        <v>59.531491000000003</v>
      </c>
      <c r="HP282">
        <v>64.663083999999998</v>
      </c>
      <c r="HQ282">
        <v>39.673895000000002</v>
      </c>
      <c r="HR282">
        <v>94.159402</v>
      </c>
      <c r="HS282">
        <v>80.700031999999993</v>
      </c>
      <c r="HT282">
        <v>86.911499000000006</v>
      </c>
      <c r="HU282">
        <v>7.6012999999999997E-2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1491.9559389999999</v>
      </c>
      <c r="OM282">
        <v>0</v>
      </c>
      <c r="ON282">
        <v>0</v>
      </c>
      <c r="OO282">
        <v>0</v>
      </c>
      <c r="OP282">
        <v>0</v>
      </c>
      <c r="OQ282">
        <v>3725.6543179999999</v>
      </c>
    </row>
    <row r="283" spans="1:407" x14ac:dyDescent="0.2">
      <c r="A283" t="s">
        <v>295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5.8001999999999998E-2</v>
      </c>
      <c r="EY283">
        <v>0.32574599999999998</v>
      </c>
      <c r="EZ283">
        <v>0.45258100000000001</v>
      </c>
      <c r="FA283">
        <v>1.618196</v>
      </c>
      <c r="FB283">
        <v>0.900806</v>
      </c>
      <c r="FC283">
        <v>0.17069400000000001</v>
      </c>
      <c r="FD283">
        <v>0.18737200000000001</v>
      </c>
      <c r="FE283">
        <v>0.74301600000000001</v>
      </c>
      <c r="FF283">
        <v>0.71968399999999999</v>
      </c>
      <c r="FG283">
        <v>0.52478000000000002</v>
      </c>
      <c r="FH283">
        <v>0.90727800000000003</v>
      </c>
      <c r="FI283">
        <v>0.192443</v>
      </c>
      <c r="FJ283">
        <v>0.84805900000000001</v>
      </c>
      <c r="FK283">
        <v>0.34832299999999999</v>
      </c>
      <c r="FL283">
        <v>3.0852189999999999</v>
      </c>
      <c r="FM283">
        <v>2.924725</v>
      </c>
      <c r="FN283">
        <v>0.44149300000000002</v>
      </c>
      <c r="FO283">
        <v>17.005813</v>
      </c>
      <c r="FP283">
        <v>1.188544</v>
      </c>
      <c r="FQ283">
        <v>2.4173200000000001</v>
      </c>
      <c r="FR283">
        <v>0.89107000000000003</v>
      </c>
      <c r="FS283">
        <v>4.3111949999999997</v>
      </c>
      <c r="FT283">
        <v>0.10961</v>
      </c>
      <c r="FU283">
        <v>0.436274</v>
      </c>
      <c r="FV283">
        <v>10.457297000000001</v>
      </c>
      <c r="FW283">
        <v>8.8677419999999998</v>
      </c>
      <c r="FX283">
        <v>4.6376220000000004</v>
      </c>
      <c r="FY283">
        <v>1.6749050000000001</v>
      </c>
      <c r="FZ283">
        <v>1.072603</v>
      </c>
      <c r="GA283">
        <v>9.3171110000000006</v>
      </c>
      <c r="GB283">
        <v>39.914347999999997</v>
      </c>
      <c r="GC283">
        <v>43.98545</v>
      </c>
      <c r="GD283">
        <v>80.642015000000001</v>
      </c>
      <c r="GE283">
        <v>5.7500260000000001</v>
      </c>
      <c r="GF283">
        <v>13.198307</v>
      </c>
      <c r="GG283">
        <v>21.051918000000001</v>
      </c>
      <c r="GH283">
        <v>142.75934100000001</v>
      </c>
      <c r="GI283">
        <v>57.367496000000003</v>
      </c>
      <c r="GJ283">
        <v>26.841403</v>
      </c>
      <c r="GK283">
        <v>20.761956000000001</v>
      </c>
      <c r="GL283">
        <v>6.7793619999999999</v>
      </c>
      <c r="GM283">
        <v>7.5783310000000004</v>
      </c>
      <c r="GN283">
        <v>20.079550999999999</v>
      </c>
      <c r="GO283">
        <v>4.9396880000000003</v>
      </c>
      <c r="GP283">
        <v>1.5346439999999999</v>
      </c>
      <c r="GQ283">
        <v>8.6830219999999994</v>
      </c>
      <c r="GR283">
        <v>1.0505100000000001</v>
      </c>
      <c r="GS283">
        <v>3.3830480000000001</v>
      </c>
      <c r="GT283">
        <v>4.7112230000000004</v>
      </c>
      <c r="GU283">
        <v>0.52168899999999996</v>
      </c>
      <c r="GV283">
        <v>6.7614109999999998</v>
      </c>
      <c r="GW283">
        <v>5.4868E-2</v>
      </c>
      <c r="GX283">
        <v>0.34641699999999997</v>
      </c>
      <c r="GY283">
        <v>0.70132899999999998</v>
      </c>
      <c r="GZ283">
        <v>4.5657000000000003E-2</v>
      </c>
      <c r="HA283">
        <v>1.2574160000000001</v>
      </c>
      <c r="HB283">
        <v>0.258019</v>
      </c>
      <c r="HC283">
        <v>9.6130580000000005</v>
      </c>
      <c r="HD283">
        <v>174.686375</v>
      </c>
      <c r="HE283">
        <v>22.857173</v>
      </c>
      <c r="HF283">
        <v>128.79834700000001</v>
      </c>
      <c r="HG283">
        <v>66.545242000000002</v>
      </c>
      <c r="HH283">
        <v>41.935462999999999</v>
      </c>
      <c r="HI283">
        <v>1.1833959999999999</v>
      </c>
      <c r="HJ283">
        <v>1.7533380000000001</v>
      </c>
      <c r="HK283">
        <v>29.142451000000001</v>
      </c>
      <c r="HL283">
        <v>20.488603999999999</v>
      </c>
      <c r="HM283">
        <v>29.582773</v>
      </c>
      <c r="HN283">
        <v>2.5630820000000001</v>
      </c>
      <c r="HO283">
        <v>36.538691</v>
      </c>
      <c r="HP283">
        <v>39.219563000000001</v>
      </c>
      <c r="HQ283">
        <v>18.333390000000001</v>
      </c>
      <c r="HR283">
        <v>80.027879999999996</v>
      </c>
      <c r="HS283">
        <v>68.931623999999999</v>
      </c>
      <c r="HT283">
        <v>74.868634999999998</v>
      </c>
      <c r="HU283">
        <v>1.8225999999999999E-2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666.90331800000001</v>
      </c>
      <c r="OM283">
        <v>0</v>
      </c>
      <c r="ON283">
        <v>0</v>
      </c>
      <c r="OO283">
        <v>0</v>
      </c>
      <c r="OP283">
        <v>0</v>
      </c>
      <c r="OQ283">
        <v>2111.7845980000002</v>
      </c>
    </row>
    <row r="284" spans="1:407" x14ac:dyDescent="0.2">
      <c r="A284" t="s">
        <v>296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0.103032</v>
      </c>
      <c r="EY284">
        <v>0.53347699999999998</v>
      </c>
      <c r="EZ284">
        <v>0.77025999999999994</v>
      </c>
      <c r="FA284">
        <v>2.2177959999999999</v>
      </c>
      <c r="FB284">
        <v>2.5821519999999998</v>
      </c>
      <c r="FC284">
        <v>0.20093900000000001</v>
      </c>
      <c r="FD284">
        <v>0.27138200000000001</v>
      </c>
      <c r="FE284">
        <v>1.569529</v>
      </c>
      <c r="FF284">
        <v>0.97247600000000001</v>
      </c>
      <c r="FG284">
        <v>0.67815400000000003</v>
      </c>
      <c r="FH284">
        <v>1.2109259999999999</v>
      </c>
      <c r="FI284">
        <v>0.204758</v>
      </c>
      <c r="FJ284">
        <v>1.359464</v>
      </c>
      <c r="FK284">
        <v>0.35394900000000001</v>
      </c>
      <c r="FL284">
        <v>3.04738</v>
      </c>
      <c r="FM284">
        <v>1.415235</v>
      </c>
      <c r="FN284">
        <v>0.65940900000000002</v>
      </c>
      <c r="FO284">
        <v>8.3063690000000001</v>
      </c>
      <c r="FP284">
        <v>1.491592</v>
      </c>
      <c r="FQ284">
        <v>3.3788049999999998</v>
      </c>
      <c r="FR284">
        <v>1.369858</v>
      </c>
      <c r="FS284">
        <v>4.4402780000000002</v>
      </c>
      <c r="FT284">
        <v>0.143482</v>
      </c>
      <c r="FU284">
        <v>0.56997200000000003</v>
      </c>
      <c r="FV284">
        <v>10.367608000000001</v>
      </c>
      <c r="FW284">
        <v>6.8654349999999997</v>
      </c>
      <c r="FX284">
        <v>4.2973739999999996</v>
      </c>
      <c r="FY284">
        <v>1.9813510000000001</v>
      </c>
      <c r="FZ284">
        <v>1.2419169999999999</v>
      </c>
      <c r="GA284">
        <v>8.118233</v>
      </c>
      <c r="GB284">
        <v>27.142199999999999</v>
      </c>
      <c r="GC284">
        <v>43.162647</v>
      </c>
      <c r="GD284">
        <v>59.146794</v>
      </c>
      <c r="GE284">
        <v>3.8545289999999999</v>
      </c>
      <c r="GF284">
        <v>10.26998</v>
      </c>
      <c r="GG284">
        <v>17.975200999999998</v>
      </c>
      <c r="GH284">
        <v>53.922870000000003</v>
      </c>
      <c r="GI284">
        <v>35.379013999999998</v>
      </c>
      <c r="GJ284">
        <v>16.001439000000001</v>
      </c>
      <c r="GK284">
        <v>15.957466999999999</v>
      </c>
      <c r="GL284">
        <v>5.5043199999999999</v>
      </c>
      <c r="GM284">
        <v>5.7647329999999997</v>
      </c>
      <c r="GN284">
        <v>12.815179000000001</v>
      </c>
      <c r="GO284">
        <v>3.3415789999999999</v>
      </c>
      <c r="GP284">
        <v>1.6718010000000001</v>
      </c>
      <c r="GQ284">
        <v>12.683056000000001</v>
      </c>
      <c r="GR284">
        <v>1.1362730000000001</v>
      </c>
      <c r="GS284">
        <v>6.7740179999999999</v>
      </c>
      <c r="GT284">
        <v>4.9572799999999999</v>
      </c>
      <c r="GU284">
        <v>0.51050200000000001</v>
      </c>
      <c r="GV284">
        <v>9.0248790000000003</v>
      </c>
      <c r="GW284">
        <v>5.6611000000000002E-2</v>
      </c>
      <c r="GX284">
        <v>0.208898</v>
      </c>
      <c r="GY284">
        <v>0.88749299999999998</v>
      </c>
      <c r="GZ284">
        <v>0.26083699999999999</v>
      </c>
      <c r="HA284">
        <v>1.7191069999999999</v>
      </c>
      <c r="HB284">
        <v>0.20821700000000001</v>
      </c>
      <c r="HC284">
        <v>3.9822160000000002</v>
      </c>
      <c r="HD284">
        <v>123.16215200000001</v>
      </c>
      <c r="HE284">
        <v>9.8543160000000007</v>
      </c>
      <c r="HF284">
        <v>68.615018000000006</v>
      </c>
      <c r="HG284">
        <v>35.423665</v>
      </c>
      <c r="HH284">
        <v>23.411597</v>
      </c>
      <c r="HI284">
        <v>1.19842</v>
      </c>
      <c r="HJ284">
        <v>2.5382359999999999</v>
      </c>
      <c r="HK284">
        <v>18.881335</v>
      </c>
      <c r="HL284">
        <v>13.791394</v>
      </c>
      <c r="HM284">
        <v>11.202272000000001</v>
      </c>
      <c r="HN284">
        <v>1.7654240000000001</v>
      </c>
      <c r="HO284">
        <v>23.653549999999999</v>
      </c>
      <c r="HP284">
        <v>25.246123000000001</v>
      </c>
      <c r="HQ284">
        <v>17.019988999999999</v>
      </c>
      <c r="HR284">
        <v>34.93723</v>
      </c>
      <c r="HS284">
        <v>30.062239000000002</v>
      </c>
      <c r="HT284">
        <v>32.571057000000003</v>
      </c>
      <c r="HU284">
        <v>4.8866E-2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634.40845200000001</v>
      </c>
      <c r="OM284">
        <v>0</v>
      </c>
      <c r="ON284">
        <v>0</v>
      </c>
      <c r="OO284">
        <v>0</v>
      </c>
      <c r="OP284">
        <v>0</v>
      </c>
      <c r="OQ284">
        <v>1532.833067</v>
      </c>
    </row>
    <row r="285" spans="1:407" x14ac:dyDescent="0.2">
      <c r="A285" t="s">
        <v>297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9.2945E-2</v>
      </c>
      <c r="EY285">
        <v>0.309172</v>
      </c>
      <c r="EZ285">
        <v>0.51312000000000002</v>
      </c>
      <c r="FA285">
        <v>1.576327</v>
      </c>
      <c r="FB285">
        <v>0.64579500000000001</v>
      </c>
      <c r="FC285">
        <v>0.101276</v>
      </c>
      <c r="FD285">
        <v>0.30978600000000001</v>
      </c>
      <c r="FE285">
        <v>0.38188800000000001</v>
      </c>
      <c r="FF285">
        <v>0.43365100000000001</v>
      </c>
      <c r="FG285">
        <v>0.28164800000000001</v>
      </c>
      <c r="FH285">
        <v>0.56878700000000004</v>
      </c>
      <c r="FI285">
        <v>0.14693400000000001</v>
      </c>
      <c r="FJ285">
        <v>0.49346099999999998</v>
      </c>
      <c r="FK285">
        <v>0.24241399999999999</v>
      </c>
      <c r="FL285">
        <v>1.112509</v>
      </c>
      <c r="FM285">
        <v>0.43213400000000002</v>
      </c>
      <c r="FN285">
        <v>0.28459000000000001</v>
      </c>
      <c r="FO285">
        <v>3.380001</v>
      </c>
      <c r="FP285">
        <v>0.66539999999999999</v>
      </c>
      <c r="FQ285">
        <v>1.0162880000000001</v>
      </c>
      <c r="FR285">
        <v>0.43295800000000001</v>
      </c>
      <c r="FS285">
        <v>1.7652380000000001</v>
      </c>
      <c r="FT285">
        <v>8.3084000000000005E-2</v>
      </c>
      <c r="FU285">
        <v>0.22606499999999999</v>
      </c>
      <c r="FV285">
        <v>4.3201530000000004</v>
      </c>
      <c r="FW285">
        <v>2.934234</v>
      </c>
      <c r="FX285">
        <v>3.1005630000000002</v>
      </c>
      <c r="FY285">
        <v>1.367116</v>
      </c>
      <c r="FZ285">
        <v>0.41925000000000001</v>
      </c>
      <c r="GA285">
        <v>3.7473839999999998</v>
      </c>
      <c r="GB285">
        <v>12.185885000000001</v>
      </c>
      <c r="GC285">
        <v>11.975987999999999</v>
      </c>
      <c r="GD285">
        <v>27.226561</v>
      </c>
      <c r="GE285">
        <v>2.2218629999999999</v>
      </c>
      <c r="GF285">
        <v>4.7673300000000003</v>
      </c>
      <c r="GG285">
        <v>8.7545140000000004</v>
      </c>
      <c r="GH285">
        <v>18.448118999999998</v>
      </c>
      <c r="GI285">
        <v>12.268152000000001</v>
      </c>
      <c r="GJ285">
        <v>5.8385030000000002</v>
      </c>
      <c r="GK285">
        <v>5.3264839999999998</v>
      </c>
      <c r="GL285">
        <v>1.8915789999999999</v>
      </c>
      <c r="GM285">
        <v>1.9053770000000001</v>
      </c>
      <c r="GN285">
        <v>5.4176799999999998</v>
      </c>
      <c r="GO285">
        <v>1.3949009999999999</v>
      </c>
      <c r="GP285">
        <v>0.92564400000000002</v>
      </c>
      <c r="GQ285">
        <v>6.9438570000000004</v>
      </c>
      <c r="GR285">
        <v>0.57838900000000004</v>
      </c>
      <c r="GS285">
        <v>2.7325629999999999</v>
      </c>
      <c r="GT285">
        <v>3.1727159999999999</v>
      </c>
      <c r="GU285">
        <v>0.27008300000000002</v>
      </c>
      <c r="GV285">
        <v>5.4086210000000001</v>
      </c>
      <c r="GW285">
        <v>6.2385000000000003E-2</v>
      </c>
      <c r="GX285">
        <v>0.102933</v>
      </c>
      <c r="GY285">
        <v>0.49273099999999997</v>
      </c>
      <c r="GZ285">
        <v>3.5154999999999999E-2</v>
      </c>
      <c r="HA285">
        <v>0.94322799999999996</v>
      </c>
      <c r="HB285">
        <v>5.9013000000000003E-2</v>
      </c>
      <c r="HC285">
        <v>0.81796599999999997</v>
      </c>
      <c r="HD285">
        <v>71.982720999999998</v>
      </c>
      <c r="HE285">
        <v>3.3011529999999998</v>
      </c>
      <c r="HF285">
        <v>21.614713999999999</v>
      </c>
      <c r="HG285">
        <v>10.993952999999999</v>
      </c>
      <c r="HH285">
        <v>7.9296850000000001</v>
      </c>
      <c r="HI285">
        <v>0.38949600000000001</v>
      </c>
      <c r="HJ285">
        <v>0.65268800000000005</v>
      </c>
      <c r="HK285">
        <v>6.7033620000000003</v>
      </c>
      <c r="HL285">
        <v>6.66845</v>
      </c>
      <c r="HM285">
        <v>3.7423039999999999</v>
      </c>
      <c r="HN285">
        <v>0.72797900000000004</v>
      </c>
      <c r="HO285">
        <v>11.867391</v>
      </c>
      <c r="HP285">
        <v>13.408026</v>
      </c>
      <c r="HQ285">
        <v>6.7013020000000001</v>
      </c>
      <c r="HR285">
        <v>9.2140310000000003</v>
      </c>
      <c r="HS285">
        <v>8.0081530000000001</v>
      </c>
      <c r="HT285">
        <v>8.6129060000000006</v>
      </c>
      <c r="HU285">
        <v>1.2429000000000001E-2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234.122837</v>
      </c>
      <c r="OM285">
        <v>0</v>
      </c>
      <c r="ON285">
        <v>0</v>
      </c>
      <c r="OO285">
        <v>0</v>
      </c>
      <c r="OP285">
        <v>0</v>
      </c>
      <c r="OQ285">
        <v>600.20596999999998</v>
      </c>
    </row>
    <row r="286" spans="1:407" x14ac:dyDescent="0.2">
      <c r="A286" t="s">
        <v>298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1.7361999999999999E-2</v>
      </c>
      <c r="EY286">
        <v>8.8414999999999994E-2</v>
      </c>
      <c r="EZ286">
        <v>0.15757399999999999</v>
      </c>
      <c r="FA286">
        <v>0.44410500000000003</v>
      </c>
      <c r="FB286">
        <v>0.59189099999999994</v>
      </c>
      <c r="FC286">
        <v>5.1625999999999998E-2</v>
      </c>
      <c r="FD286">
        <v>4.0635999999999999E-2</v>
      </c>
      <c r="FE286">
        <v>0.358263</v>
      </c>
      <c r="FF286">
        <v>0.197184</v>
      </c>
      <c r="FG286">
        <v>0.15540399999999999</v>
      </c>
      <c r="FH286">
        <v>0.223881</v>
      </c>
      <c r="FI286">
        <v>4.9433999999999999E-2</v>
      </c>
      <c r="FJ286">
        <v>0.27512300000000001</v>
      </c>
      <c r="FK286">
        <v>0.16830700000000001</v>
      </c>
      <c r="FL286">
        <v>0.63080999999999998</v>
      </c>
      <c r="FM286">
        <v>0.35882700000000001</v>
      </c>
      <c r="FN286">
        <v>0.17238500000000001</v>
      </c>
      <c r="FO286">
        <v>2.7101109999999999</v>
      </c>
      <c r="FP286">
        <v>0.36768299999999998</v>
      </c>
      <c r="FQ286">
        <v>0.75864699999999996</v>
      </c>
      <c r="FR286">
        <v>0.27079799999999998</v>
      </c>
      <c r="FS286">
        <v>1.2223580000000001</v>
      </c>
      <c r="FT286">
        <v>3.0953000000000001E-2</v>
      </c>
      <c r="FU286">
        <v>0.118931</v>
      </c>
      <c r="FV286">
        <v>2.961284</v>
      </c>
      <c r="FW286">
        <v>2.2219340000000001</v>
      </c>
      <c r="FX286">
        <v>1.299253</v>
      </c>
      <c r="FY286">
        <v>0.46748699999999999</v>
      </c>
      <c r="FZ286">
        <v>0.25146800000000002</v>
      </c>
      <c r="GA286">
        <v>2.3808790000000002</v>
      </c>
      <c r="GB286">
        <v>10.670327</v>
      </c>
      <c r="GC286">
        <v>12.132743</v>
      </c>
      <c r="GD286">
        <v>20.076829</v>
      </c>
      <c r="GE286">
        <v>1.2895859999999999</v>
      </c>
      <c r="GF286">
        <v>3.3119429999999999</v>
      </c>
      <c r="GG286">
        <v>4.9976960000000004</v>
      </c>
      <c r="GH286">
        <v>16.897997</v>
      </c>
      <c r="GI286">
        <v>10.683261</v>
      </c>
      <c r="GJ286">
        <v>5.1846050000000004</v>
      </c>
      <c r="GK286">
        <v>4.4596330000000002</v>
      </c>
      <c r="GL286">
        <v>1.4069499999999999</v>
      </c>
      <c r="GM286">
        <v>1.5221720000000001</v>
      </c>
      <c r="GN286">
        <v>4.6470510000000003</v>
      </c>
      <c r="GO286">
        <v>1.121399</v>
      </c>
      <c r="GP286">
        <v>0.366508</v>
      </c>
      <c r="GQ286">
        <v>2.958656</v>
      </c>
      <c r="GR286">
        <v>0.29751899999999998</v>
      </c>
      <c r="GS286">
        <v>0.982738</v>
      </c>
      <c r="GT286">
        <v>1.421449</v>
      </c>
      <c r="GU286">
        <v>0.13774500000000001</v>
      </c>
      <c r="GV286">
        <v>2.4907520000000001</v>
      </c>
      <c r="GW286">
        <v>1.4161E-2</v>
      </c>
      <c r="GX286">
        <v>6.4663999999999999E-2</v>
      </c>
      <c r="GY286">
        <v>0.220524</v>
      </c>
      <c r="GZ286">
        <v>1.8877999999999999E-2</v>
      </c>
      <c r="HA286">
        <v>0.42790800000000001</v>
      </c>
      <c r="HB286">
        <v>3.7844000000000003E-2</v>
      </c>
      <c r="HC286">
        <v>0.973997</v>
      </c>
      <c r="HD286">
        <v>38.603364999999997</v>
      </c>
      <c r="HE286">
        <v>2.5511469999999998</v>
      </c>
      <c r="HF286">
        <v>20.718730000000001</v>
      </c>
      <c r="HG286">
        <v>10.682141</v>
      </c>
      <c r="HH286">
        <v>6.9525490000000003</v>
      </c>
      <c r="HI286">
        <v>0.28522900000000001</v>
      </c>
      <c r="HJ286">
        <v>0.48887000000000003</v>
      </c>
      <c r="HK286">
        <v>5.7295559999999996</v>
      </c>
      <c r="HL286">
        <v>4.0103559999999998</v>
      </c>
      <c r="HM286">
        <v>3.5337689999999999</v>
      </c>
      <c r="HN286">
        <v>0.62708699999999995</v>
      </c>
      <c r="HO286">
        <v>7.1414530000000003</v>
      </c>
      <c r="HP286">
        <v>7.6422939999999997</v>
      </c>
      <c r="HQ286">
        <v>5.1892820000000004</v>
      </c>
      <c r="HR286">
        <v>8.9416150000000005</v>
      </c>
      <c r="HS286">
        <v>7.7643610000000001</v>
      </c>
      <c r="HT286">
        <v>8.2720009999999995</v>
      </c>
      <c r="HU286">
        <v>1.2904000000000001E-2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200.702708</v>
      </c>
      <c r="OM286">
        <v>0</v>
      </c>
      <c r="ON286">
        <v>0</v>
      </c>
      <c r="OO286">
        <v>0</v>
      </c>
      <c r="OP286">
        <v>0</v>
      </c>
      <c r="OQ286">
        <v>467.70796799999999</v>
      </c>
    </row>
    <row r="287" spans="1:407" x14ac:dyDescent="0.2">
      <c r="A287" t="s">
        <v>299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8.0256999999999995E-2</v>
      </c>
      <c r="EY287">
        <v>0.36450300000000002</v>
      </c>
      <c r="EZ287">
        <v>0.65465600000000002</v>
      </c>
      <c r="FA287">
        <v>1.7704489999999999</v>
      </c>
      <c r="FB287">
        <v>0.74432299999999996</v>
      </c>
      <c r="FC287">
        <v>0.13192300000000001</v>
      </c>
      <c r="FD287">
        <v>0.24163299999999999</v>
      </c>
      <c r="FE287">
        <v>0.69028299999999998</v>
      </c>
      <c r="FF287">
        <v>0.71137600000000001</v>
      </c>
      <c r="FG287">
        <v>0.48763299999999998</v>
      </c>
      <c r="FH287">
        <v>0.83819500000000002</v>
      </c>
      <c r="FI287">
        <v>0.187141</v>
      </c>
      <c r="FJ287">
        <v>0.74824000000000002</v>
      </c>
      <c r="FK287">
        <v>0.38506299999999999</v>
      </c>
      <c r="FL287">
        <v>2.2462089999999999</v>
      </c>
      <c r="FM287">
        <v>0.94562100000000004</v>
      </c>
      <c r="FN287">
        <v>0.37934899999999999</v>
      </c>
      <c r="FO287">
        <v>7.50284</v>
      </c>
      <c r="FP287">
        <v>1.0295019999999999</v>
      </c>
      <c r="FQ287">
        <v>2.1679249999999999</v>
      </c>
      <c r="FR287">
        <v>0.809554</v>
      </c>
      <c r="FS287">
        <v>3.076009</v>
      </c>
      <c r="FT287">
        <v>0.11426699999999999</v>
      </c>
      <c r="FU287">
        <v>0.47020400000000001</v>
      </c>
      <c r="FV287">
        <v>6.8857489999999997</v>
      </c>
      <c r="FW287">
        <v>5.8536789999999996</v>
      </c>
      <c r="FX287">
        <v>3.484658</v>
      </c>
      <c r="FY287">
        <v>1.2988980000000001</v>
      </c>
      <c r="FZ287">
        <v>1.027809</v>
      </c>
      <c r="GA287">
        <v>7.2697690000000001</v>
      </c>
      <c r="GB287">
        <v>29.786149000000002</v>
      </c>
      <c r="GC287">
        <v>23.913578000000001</v>
      </c>
      <c r="GD287">
        <v>48.221294</v>
      </c>
      <c r="GE287">
        <v>3.1611739999999999</v>
      </c>
      <c r="GF287">
        <v>9.6988990000000008</v>
      </c>
      <c r="GG287">
        <v>14.116426000000001</v>
      </c>
      <c r="GH287">
        <v>44.557065999999999</v>
      </c>
      <c r="GI287">
        <v>29.179981999999999</v>
      </c>
      <c r="GJ287">
        <v>14.966016</v>
      </c>
      <c r="GK287">
        <v>12.169324</v>
      </c>
      <c r="GL287">
        <v>4.1582059999999998</v>
      </c>
      <c r="GM287">
        <v>4.1411160000000002</v>
      </c>
      <c r="GN287">
        <v>13.074868</v>
      </c>
      <c r="GO287">
        <v>3.3836780000000002</v>
      </c>
      <c r="GP287">
        <v>1.885966</v>
      </c>
      <c r="GQ287">
        <v>13.383545</v>
      </c>
      <c r="GR287">
        <v>1.152509</v>
      </c>
      <c r="GS287">
        <v>4.3534319999999997</v>
      </c>
      <c r="GT287">
        <v>6.6419439999999996</v>
      </c>
      <c r="GU287">
        <v>0.57767000000000002</v>
      </c>
      <c r="GV287">
        <v>10.269439999999999</v>
      </c>
      <c r="GW287">
        <v>9.0111999999999998E-2</v>
      </c>
      <c r="GX287">
        <v>0.273588</v>
      </c>
      <c r="GY287">
        <v>1.034948</v>
      </c>
      <c r="GZ287">
        <v>6.4925999999999998E-2</v>
      </c>
      <c r="HA287">
        <v>1.828276</v>
      </c>
      <c r="HB287">
        <v>0.16359099999999999</v>
      </c>
      <c r="HC287">
        <v>2.2033999999999998</v>
      </c>
      <c r="HD287">
        <v>139.306488</v>
      </c>
      <c r="HE287">
        <v>6.4258389999999999</v>
      </c>
      <c r="HF287">
        <v>51.442661000000001</v>
      </c>
      <c r="HG287">
        <v>27.641178</v>
      </c>
      <c r="HH287">
        <v>18.915265999999999</v>
      </c>
      <c r="HI287">
        <v>0.78078199999999998</v>
      </c>
      <c r="HJ287">
        <v>1.080821</v>
      </c>
      <c r="HK287">
        <v>15.178145000000001</v>
      </c>
      <c r="HL287">
        <v>12.665775</v>
      </c>
      <c r="HM287">
        <v>9.7585309999999996</v>
      </c>
      <c r="HN287">
        <v>1.769941</v>
      </c>
      <c r="HO287">
        <v>20.271875000000001</v>
      </c>
      <c r="HP287">
        <v>21.046576999999999</v>
      </c>
      <c r="HQ287">
        <v>13.497904</v>
      </c>
      <c r="HR287">
        <v>23.603439999999999</v>
      </c>
      <c r="HS287">
        <v>20.146754999999999</v>
      </c>
      <c r="HT287">
        <v>21.771405000000001</v>
      </c>
      <c r="HU287">
        <v>1.2605999999999999E-2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705.50099899999998</v>
      </c>
      <c r="OM287">
        <v>0</v>
      </c>
      <c r="ON287">
        <v>0</v>
      </c>
      <c r="OO287">
        <v>0</v>
      </c>
      <c r="OP287">
        <v>0</v>
      </c>
      <c r="OQ287">
        <v>1461.8658350000001</v>
      </c>
    </row>
    <row r="288" spans="1:407" x14ac:dyDescent="0.2">
      <c r="A288" t="s">
        <v>300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9.9850000000000008E-3</v>
      </c>
      <c r="EY288">
        <v>3.7471999999999998E-2</v>
      </c>
      <c r="EZ288">
        <v>5.5682000000000002E-2</v>
      </c>
      <c r="FA288">
        <v>0.19211</v>
      </c>
      <c r="FB288">
        <v>5.1441000000000001E-2</v>
      </c>
      <c r="FC288">
        <v>1.983E-2</v>
      </c>
      <c r="FD288">
        <v>5.2089000000000003E-2</v>
      </c>
      <c r="FE288">
        <v>4.5437999999999999E-2</v>
      </c>
      <c r="FF288">
        <v>8.6371000000000003E-2</v>
      </c>
      <c r="FG288">
        <v>4.4816000000000002E-2</v>
      </c>
      <c r="FH288">
        <v>8.1678000000000001E-2</v>
      </c>
      <c r="FI288">
        <v>4.4599E-2</v>
      </c>
      <c r="FJ288">
        <v>0.17945900000000001</v>
      </c>
      <c r="FK288">
        <v>3.6331000000000002E-2</v>
      </c>
      <c r="FL288">
        <v>0.189804</v>
      </c>
      <c r="FM288">
        <v>0.118952</v>
      </c>
      <c r="FN288">
        <v>8.8306999999999997E-2</v>
      </c>
      <c r="FO288">
        <v>0.76684200000000002</v>
      </c>
      <c r="FP288">
        <v>0.10950500000000001</v>
      </c>
      <c r="FQ288">
        <v>0.101649</v>
      </c>
      <c r="FR288">
        <v>4.8697999999999998E-2</v>
      </c>
      <c r="FS288">
        <v>0.30830600000000002</v>
      </c>
      <c r="FT288">
        <v>1.7420000000000001E-2</v>
      </c>
      <c r="FU288">
        <v>0.12840599999999999</v>
      </c>
      <c r="FV288">
        <v>0.60551600000000005</v>
      </c>
      <c r="FW288">
        <v>0.46858899999999998</v>
      </c>
      <c r="FX288">
        <v>0.83885900000000002</v>
      </c>
      <c r="FY288">
        <v>0.48218899999999998</v>
      </c>
      <c r="FZ288">
        <v>4.8279000000000002E-2</v>
      </c>
      <c r="GA288">
        <v>2.0849340000000001</v>
      </c>
      <c r="GB288">
        <v>3.1741380000000001</v>
      </c>
      <c r="GC288">
        <v>1.690547</v>
      </c>
      <c r="GD288">
        <v>4.208062</v>
      </c>
      <c r="GE288">
        <v>0.20624500000000001</v>
      </c>
      <c r="GF288">
        <v>0.80460799999999999</v>
      </c>
      <c r="GG288">
        <v>1.7939959999999999</v>
      </c>
      <c r="GH288">
        <v>3.988162</v>
      </c>
      <c r="GI288">
        <v>2.5092279999999998</v>
      </c>
      <c r="GJ288">
        <v>1.2242820000000001</v>
      </c>
      <c r="GK288">
        <v>1.020427</v>
      </c>
      <c r="GL288">
        <v>0.31311600000000001</v>
      </c>
      <c r="GM288">
        <v>0.30903900000000001</v>
      </c>
      <c r="GN288">
        <v>0.96555000000000002</v>
      </c>
      <c r="GO288">
        <v>0.25132599999999999</v>
      </c>
      <c r="GP288">
        <v>0.175566</v>
      </c>
      <c r="GQ288">
        <v>1.444885</v>
      </c>
      <c r="GR288">
        <v>9.1358999999999996E-2</v>
      </c>
      <c r="GS288">
        <v>0.39681300000000003</v>
      </c>
      <c r="GT288">
        <v>0.79836700000000005</v>
      </c>
      <c r="GU288">
        <v>4.9728000000000001E-2</v>
      </c>
      <c r="GV288">
        <v>1.2433670000000001</v>
      </c>
      <c r="GW288">
        <v>1.0942E-2</v>
      </c>
      <c r="GX288">
        <v>2.5218999999999998E-2</v>
      </c>
      <c r="GY288">
        <v>0.112735</v>
      </c>
      <c r="GZ288">
        <v>5.4879999999999998E-3</v>
      </c>
      <c r="HA288">
        <v>0.21379799999999999</v>
      </c>
      <c r="HB288">
        <v>1.0468E-2</v>
      </c>
      <c r="HC288">
        <v>0.190168</v>
      </c>
      <c r="HD288">
        <v>16.438352999999999</v>
      </c>
      <c r="HE288">
        <v>1.592039</v>
      </c>
      <c r="HF288">
        <v>3.7017069999999999</v>
      </c>
      <c r="HG288">
        <v>1.8847560000000001</v>
      </c>
      <c r="HH288">
        <v>2.6001289999999999</v>
      </c>
      <c r="HI288">
        <v>9.4203999999999996E-2</v>
      </c>
      <c r="HJ288">
        <v>0.12923599999999999</v>
      </c>
      <c r="HK288">
        <v>2.5905420000000001</v>
      </c>
      <c r="HL288">
        <v>5.167592</v>
      </c>
      <c r="HM288">
        <v>0.91941799999999996</v>
      </c>
      <c r="HN288">
        <v>0.13072</v>
      </c>
      <c r="HO288">
        <v>9.4166500000000006</v>
      </c>
      <c r="HP288">
        <v>10.693425</v>
      </c>
      <c r="HQ288">
        <v>1.621896</v>
      </c>
      <c r="HR288">
        <v>1.701282</v>
      </c>
      <c r="HS288">
        <v>1.490065</v>
      </c>
      <c r="HT288">
        <v>1.563634</v>
      </c>
      <c r="HU288">
        <v>1.091E-3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41.559672999999997</v>
      </c>
      <c r="OM288">
        <v>0</v>
      </c>
      <c r="ON288">
        <v>0</v>
      </c>
      <c r="OO288">
        <v>0</v>
      </c>
      <c r="OP288">
        <v>0</v>
      </c>
      <c r="OQ288">
        <v>137.867592</v>
      </c>
    </row>
    <row r="289" spans="1:407" x14ac:dyDescent="0.2">
      <c r="A289" t="s">
        <v>301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2.5517000000000001E-2</v>
      </c>
      <c r="EY289">
        <v>0.13430700000000001</v>
      </c>
      <c r="EZ289">
        <v>0.20244599999999999</v>
      </c>
      <c r="FA289">
        <v>0.72647799999999996</v>
      </c>
      <c r="FB289">
        <v>0.81401000000000001</v>
      </c>
      <c r="FC289">
        <v>9.4908000000000006E-2</v>
      </c>
      <c r="FD289">
        <v>5.2461000000000001E-2</v>
      </c>
      <c r="FE289">
        <v>0.51589200000000002</v>
      </c>
      <c r="FF289">
        <v>0.29380400000000001</v>
      </c>
      <c r="FG289">
        <v>0.239399</v>
      </c>
      <c r="FH289">
        <v>0.347858</v>
      </c>
      <c r="FI289">
        <v>0.123152</v>
      </c>
      <c r="FJ289">
        <v>0.51727100000000004</v>
      </c>
      <c r="FK289">
        <v>0.19917199999999999</v>
      </c>
      <c r="FL289">
        <v>1.2681119999999999</v>
      </c>
      <c r="FM289">
        <v>0.66552500000000003</v>
      </c>
      <c r="FN289">
        <v>0.193774</v>
      </c>
      <c r="FO289">
        <v>5.3658359999999998</v>
      </c>
      <c r="FP289">
        <v>0.56677200000000005</v>
      </c>
      <c r="FQ289">
        <v>1.2002390000000001</v>
      </c>
      <c r="FR289">
        <v>0.33660400000000001</v>
      </c>
      <c r="FS289">
        <v>2.177413</v>
      </c>
      <c r="FT289">
        <v>3.4812999999999997E-2</v>
      </c>
      <c r="FU289">
        <v>0.194605</v>
      </c>
      <c r="FV289">
        <v>4.6988060000000003</v>
      </c>
      <c r="FW289">
        <v>4.0044700000000004</v>
      </c>
      <c r="FX289">
        <v>1.851437</v>
      </c>
      <c r="FY289">
        <v>0.57801800000000003</v>
      </c>
      <c r="FZ289">
        <v>0.42837900000000001</v>
      </c>
      <c r="GA289">
        <v>5.6213769999999998</v>
      </c>
      <c r="GB289">
        <v>20.721374000000001</v>
      </c>
      <c r="GC289">
        <v>23.489796999999999</v>
      </c>
      <c r="GD289">
        <v>38.492458999999997</v>
      </c>
      <c r="GE289">
        <v>2.115405</v>
      </c>
      <c r="GF289">
        <v>6.156714</v>
      </c>
      <c r="GG289">
        <v>8.7949470000000005</v>
      </c>
      <c r="GH289">
        <v>35.42071</v>
      </c>
      <c r="GI289">
        <v>20.152716000000002</v>
      </c>
      <c r="GJ289">
        <v>11.429263000000001</v>
      </c>
      <c r="GK289">
        <v>9.7348350000000003</v>
      </c>
      <c r="GL289">
        <v>2.9564430000000002</v>
      </c>
      <c r="GM289">
        <v>3.213962</v>
      </c>
      <c r="GN289">
        <v>10.259899000000001</v>
      </c>
      <c r="GO289">
        <v>2.5479210000000001</v>
      </c>
      <c r="GP289">
        <v>0.63832699999999998</v>
      </c>
      <c r="GQ289">
        <v>3.2588599999999999</v>
      </c>
      <c r="GR289">
        <v>0.35720099999999999</v>
      </c>
      <c r="GS289">
        <v>1.211932</v>
      </c>
      <c r="GT289">
        <v>1.6623779999999999</v>
      </c>
      <c r="GU289">
        <v>0.163911</v>
      </c>
      <c r="GV289">
        <v>2.5011420000000002</v>
      </c>
      <c r="GW289">
        <v>2.7383999999999999E-2</v>
      </c>
      <c r="GX289">
        <v>0.104558</v>
      </c>
      <c r="GY289">
        <v>0.25450099999999998</v>
      </c>
      <c r="GZ289">
        <v>2.3722E-2</v>
      </c>
      <c r="HA289">
        <v>0.44718400000000003</v>
      </c>
      <c r="HB289">
        <v>5.4961000000000003E-2</v>
      </c>
      <c r="HC289">
        <v>2.329704</v>
      </c>
      <c r="HD289">
        <v>50.695188000000002</v>
      </c>
      <c r="HE289">
        <v>5.1625969999999999</v>
      </c>
      <c r="HF289">
        <v>41.555383999999997</v>
      </c>
      <c r="HG289">
        <v>21.083912999999999</v>
      </c>
      <c r="HH289">
        <v>15.486599</v>
      </c>
      <c r="HI289">
        <v>0.41690100000000002</v>
      </c>
      <c r="HJ289">
        <v>0.94277200000000005</v>
      </c>
      <c r="HK289">
        <v>12.419536000000001</v>
      </c>
      <c r="HL289">
        <v>8.0174500000000002</v>
      </c>
      <c r="HM289">
        <v>7.6375349999999997</v>
      </c>
      <c r="HN289">
        <v>1.4645649999999999</v>
      </c>
      <c r="HO289">
        <v>14.107723999999999</v>
      </c>
      <c r="HP289">
        <v>15.057569000000001</v>
      </c>
      <c r="HQ289">
        <v>11.277431999999999</v>
      </c>
      <c r="HR289">
        <v>19.376999999999999</v>
      </c>
      <c r="HS289">
        <v>16.726113000000002</v>
      </c>
      <c r="HT289">
        <v>17.791323999999999</v>
      </c>
      <c r="HU289">
        <v>1.8242999999999999E-2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335.086478</v>
      </c>
      <c r="OM289">
        <v>0</v>
      </c>
      <c r="ON289">
        <v>0</v>
      </c>
      <c r="OO289">
        <v>0</v>
      </c>
      <c r="OP289">
        <v>0</v>
      </c>
      <c r="OQ289">
        <v>836.31939</v>
      </c>
    </row>
    <row r="290" spans="1:407" x14ac:dyDescent="0.2">
      <c r="A290" t="s">
        <v>302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6.8465999999999999E-2</v>
      </c>
      <c r="EY290">
        <v>0.24279200000000001</v>
      </c>
      <c r="EZ290">
        <v>0.42729200000000001</v>
      </c>
      <c r="FA290">
        <v>1.1881539999999999</v>
      </c>
      <c r="FB290">
        <v>0.53735900000000003</v>
      </c>
      <c r="FC290">
        <v>6.7218E-2</v>
      </c>
      <c r="FD290">
        <v>0.220889</v>
      </c>
      <c r="FE290">
        <v>0.337059</v>
      </c>
      <c r="FF290">
        <v>0.32097599999999998</v>
      </c>
      <c r="FG290">
        <v>0.223969</v>
      </c>
      <c r="FH290">
        <v>0.47363699999999997</v>
      </c>
      <c r="FI290">
        <v>8.7111999999999995E-2</v>
      </c>
      <c r="FJ290">
        <v>0.36684</v>
      </c>
      <c r="FK290">
        <v>0.14185900000000001</v>
      </c>
      <c r="FL290">
        <v>0.78076100000000004</v>
      </c>
      <c r="FM290">
        <v>0.52957500000000002</v>
      </c>
      <c r="FN290">
        <v>0.18282000000000001</v>
      </c>
      <c r="FO290">
        <v>3.1212849999999999</v>
      </c>
      <c r="FP290">
        <v>0.41744100000000001</v>
      </c>
      <c r="FQ290">
        <v>0.893652</v>
      </c>
      <c r="FR290">
        <v>0.363539</v>
      </c>
      <c r="FS290">
        <v>1.1757340000000001</v>
      </c>
      <c r="FT290">
        <v>5.6628999999999999E-2</v>
      </c>
      <c r="FU290">
        <v>0.16079299999999999</v>
      </c>
      <c r="FV290">
        <v>3.0363630000000001</v>
      </c>
      <c r="FW290">
        <v>2.0605929999999999</v>
      </c>
      <c r="FX290">
        <v>1.429511</v>
      </c>
      <c r="FY290">
        <v>0.52124000000000004</v>
      </c>
      <c r="FZ290">
        <v>0.37880200000000003</v>
      </c>
      <c r="GA290">
        <v>2.2904059999999999</v>
      </c>
      <c r="GB290">
        <v>8.1072159999999993</v>
      </c>
      <c r="GC290">
        <v>10.741584</v>
      </c>
      <c r="GD290">
        <v>18.548342000000002</v>
      </c>
      <c r="GE290">
        <v>1.440051</v>
      </c>
      <c r="GF290">
        <v>3.2896559999999999</v>
      </c>
      <c r="GG290">
        <v>5.6413589999999996</v>
      </c>
      <c r="GH290">
        <v>22.111466</v>
      </c>
      <c r="GI290">
        <v>11.501732000000001</v>
      </c>
      <c r="GJ290">
        <v>5.1395350000000004</v>
      </c>
      <c r="GK290">
        <v>4.679665</v>
      </c>
      <c r="GL290">
        <v>1.6489780000000001</v>
      </c>
      <c r="GM290">
        <v>1.75576</v>
      </c>
      <c r="GN290">
        <v>3.9994130000000001</v>
      </c>
      <c r="GO290">
        <v>1.01908</v>
      </c>
      <c r="GP290">
        <v>0.68961499999999998</v>
      </c>
      <c r="GQ290">
        <v>3.9857079999999998</v>
      </c>
      <c r="GR290">
        <v>0.398698</v>
      </c>
      <c r="GS290">
        <v>1.706089</v>
      </c>
      <c r="GT290">
        <v>1.8107839999999999</v>
      </c>
      <c r="GU290">
        <v>0.17340800000000001</v>
      </c>
      <c r="GV290">
        <v>2.8487209999999998</v>
      </c>
      <c r="GW290">
        <v>2.5520999999999999E-2</v>
      </c>
      <c r="GX290">
        <v>7.8423000000000007E-2</v>
      </c>
      <c r="GY290">
        <v>0.29577500000000001</v>
      </c>
      <c r="GZ290">
        <v>3.1370000000000002E-2</v>
      </c>
      <c r="HA290">
        <v>0.527478</v>
      </c>
      <c r="HB290">
        <v>6.4687999999999996E-2</v>
      </c>
      <c r="HC290">
        <v>1.506292</v>
      </c>
      <c r="HD290">
        <v>46.003548000000002</v>
      </c>
      <c r="HE290">
        <v>3.8865850000000002</v>
      </c>
      <c r="HF290">
        <v>23.206524000000002</v>
      </c>
      <c r="HG290">
        <v>12.382440000000001</v>
      </c>
      <c r="HH290">
        <v>7.8188769999999996</v>
      </c>
      <c r="HI290">
        <v>0.34409000000000001</v>
      </c>
      <c r="HJ290">
        <v>0.621529</v>
      </c>
      <c r="HK290">
        <v>5.778867</v>
      </c>
      <c r="HL290">
        <v>4.6946589999999997</v>
      </c>
      <c r="HM290">
        <v>4.5944739999999999</v>
      </c>
      <c r="HN290">
        <v>0.52366000000000001</v>
      </c>
      <c r="HO290">
        <v>7.8651299999999997</v>
      </c>
      <c r="HP290">
        <v>8.6551690000000008</v>
      </c>
      <c r="HQ290">
        <v>4.7629469999999996</v>
      </c>
      <c r="HR290">
        <v>13.212474</v>
      </c>
      <c r="HS290">
        <v>11.336031</v>
      </c>
      <c r="HT290">
        <v>12.334241</v>
      </c>
      <c r="HU290">
        <v>9.6520000000000009E-3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176.16364400000001</v>
      </c>
      <c r="OM290">
        <v>0</v>
      </c>
      <c r="ON290">
        <v>0</v>
      </c>
      <c r="OO290">
        <v>0</v>
      </c>
      <c r="OP290">
        <v>0</v>
      </c>
      <c r="OQ290">
        <v>480.063715</v>
      </c>
    </row>
    <row r="291" spans="1:407" x14ac:dyDescent="0.2">
      <c r="A291" t="s">
        <v>303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8.4200000000000004E-3</v>
      </c>
      <c r="EY291">
        <v>3.4516999999999999E-2</v>
      </c>
      <c r="EZ291">
        <v>5.5506E-2</v>
      </c>
      <c r="FA291">
        <v>0.176845</v>
      </c>
      <c r="FB291">
        <v>5.5530999999999997E-2</v>
      </c>
      <c r="FC291">
        <v>1.4991000000000001E-2</v>
      </c>
      <c r="FD291">
        <v>2.4126000000000002E-2</v>
      </c>
      <c r="FE291">
        <v>5.7304000000000001E-2</v>
      </c>
      <c r="FF291">
        <v>7.6887999999999998E-2</v>
      </c>
      <c r="FG291">
        <v>5.4864999999999997E-2</v>
      </c>
      <c r="FH291">
        <v>8.8900000000000007E-2</v>
      </c>
      <c r="FI291">
        <v>2.8777E-2</v>
      </c>
      <c r="FJ291">
        <v>5.8143E-2</v>
      </c>
      <c r="FK291">
        <v>3.9181000000000001E-2</v>
      </c>
      <c r="FL291">
        <v>0.232767</v>
      </c>
      <c r="FM291">
        <v>0.242483</v>
      </c>
      <c r="FN291">
        <v>2.835E-2</v>
      </c>
      <c r="FO291">
        <v>1.433338</v>
      </c>
      <c r="FP291">
        <v>0.12843399999999999</v>
      </c>
      <c r="FQ291">
        <v>0.175984</v>
      </c>
      <c r="FR291">
        <v>6.5832000000000002E-2</v>
      </c>
      <c r="FS291">
        <v>0.330872</v>
      </c>
      <c r="FT291">
        <v>1.2219000000000001E-2</v>
      </c>
      <c r="FU291">
        <v>3.8143000000000003E-2</v>
      </c>
      <c r="FV291">
        <v>0.83155599999999996</v>
      </c>
      <c r="FW291">
        <v>0.70517300000000005</v>
      </c>
      <c r="FX291">
        <v>0.34159400000000001</v>
      </c>
      <c r="FY291">
        <v>0.121422</v>
      </c>
      <c r="FZ291">
        <v>0.100067</v>
      </c>
      <c r="GA291">
        <v>0.73002800000000001</v>
      </c>
      <c r="GB291">
        <v>2.8520569999999998</v>
      </c>
      <c r="GC291">
        <v>3.227252</v>
      </c>
      <c r="GD291">
        <v>6.5394860000000001</v>
      </c>
      <c r="GE291">
        <v>0.46975699999999998</v>
      </c>
      <c r="GF291">
        <v>1.072676</v>
      </c>
      <c r="GG291">
        <v>1.6419360000000001</v>
      </c>
      <c r="GH291">
        <v>11.942653</v>
      </c>
      <c r="GI291">
        <v>4.6527399999999997</v>
      </c>
      <c r="GJ291">
        <v>2.2248619999999999</v>
      </c>
      <c r="GK291">
        <v>1.6675089999999999</v>
      </c>
      <c r="GL291">
        <v>0.53012999999999999</v>
      </c>
      <c r="GM291">
        <v>0.619556</v>
      </c>
      <c r="GN291">
        <v>1.676841</v>
      </c>
      <c r="GO291">
        <v>0.45285900000000001</v>
      </c>
      <c r="GP291">
        <v>0.15207499999999999</v>
      </c>
      <c r="GQ291">
        <v>1.9321729999999999</v>
      </c>
      <c r="GR291">
        <v>9.4111E-2</v>
      </c>
      <c r="GS291">
        <v>0.91266999999999998</v>
      </c>
      <c r="GT291">
        <v>0.72044200000000003</v>
      </c>
      <c r="GU291">
        <v>7.2291999999999995E-2</v>
      </c>
      <c r="GV291">
        <v>1.3283130000000001</v>
      </c>
      <c r="GW291">
        <v>5.8570000000000002E-3</v>
      </c>
      <c r="GX291">
        <v>3.8155000000000001E-2</v>
      </c>
      <c r="GY291">
        <v>0.10499799999999999</v>
      </c>
      <c r="GZ291">
        <v>4.8045999999999998E-2</v>
      </c>
      <c r="HA291">
        <v>0.258411</v>
      </c>
      <c r="HB291">
        <v>2.4754000000000002E-2</v>
      </c>
      <c r="HC291">
        <v>0.78617999999999999</v>
      </c>
      <c r="HD291">
        <v>20.150403000000001</v>
      </c>
      <c r="HE291">
        <v>1.90066</v>
      </c>
      <c r="HF291">
        <v>10.676968</v>
      </c>
      <c r="HG291">
        <v>5.7316820000000002</v>
      </c>
      <c r="HH291">
        <v>3.5272540000000001</v>
      </c>
      <c r="HI291">
        <v>9.1578000000000007E-2</v>
      </c>
      <c r="HJ291">
        <v>0.119861</v>
      </c>
      <c r="HK291">
        <v>2.5513300000000001</v>
      </c>
      <c r="HL291">
        <v>1.785005</v>
      </c>
      <c r="HM291">
        <v>2.5581520000000002</v>
      </c>
      <c r="HN291">
        <v>0.22481100000000001</v>
      </c>
      <c r="HO291">
        <v>3.2449810000000001</v>
      </c>
      <c r="HP291">
        <v>3.4578570000000002</v>
      </c>
      <c r="HQ291">
        <v>1.5664640000000001</v>
      </c>
      <c r="HR291">
        <v>6.6168990000000001</v>
      </c>
      <c r="HS291">
        <v>5.7373900000000004</v>
      </c>
      <c r="HT291">
        <v>6.2439</v>
      </c>
      <c r="HU291">
        <v>9.4399999999999996E-4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78.539938000000006</v>
      </c>
      <c r="OM291">
        <v>0</v>
      </c>
      <c r="ON291">
        <v>0</v>
      </c>
      <c r="OO291">
        <v>0</v>
      </c>
      <c r="OP291">
        <v>0</v>
      </c>
      <c r="OQ291">
        <v>207.067126</v>
      </c>
    </row>
    <row r="292" spans="1:407" x14ac:dyDescent="0.2">
      <c r="A292" t="s">
        <v>304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3.1469999999999998E-2</v>
      </c>
      <c r="EY292">
        <v>0.146317</v>
      </c>
      <c r="EZ292">
        <v>0.21787400000000001</v>
      </c>
      <c r="FA292">
        <v>0.68235900000000005</v>
      </c>
      <c r="FB292">
        <v>0.40386100000000003</v>
      </c>
      <c r="FC292">
        <v>6.4828999999999998E-2</v>
      </c>
      <c r="FD292">
        <v>0.13087499999999999</v>
      </c>
      <c r="FE292">
        <v>0.285937</v>
      </c>
      <c r="FF292">
        <v>0.27832600000000002</v>
      </c>
      <c r="FG292">
        <v>0.171934</v>
      </c>
      <c r="FH292">
        <v>0.30401</v>
      </c>
      <c r="FI292">
        <v>7.6502000000000001E-2</v>
      </c>
      <c r="FJ292">
        <v>0.31872499999999998</v>
      </c>
      <c r="FK292">
        <v>0.139627</v>
      </c>
      <c r="FL292">
        <v>0.84665400000000002</v>
      </c>
      <c r="FM292">
        <v>0.44710299999999997</v>
      </c>
      <c r="FN292">
        <v>0.17838000000000001</v>
      </c>
      <c r="FO292">
        <v>3.0787270000000002</v>
      </c>
      <c r="FP292">
        <v>0.44471300000000002</v>
      </c>
      <c r="FQ292">
        <v>0.74178599999999995</v>
      </c>
      <c r="FR292">
        <v>0.314857</v>
      </c>
      <c r="FS292">
        <v>1.29179</v>
      </c>
      <c r="FT292">
        <v>4.2271999999999997E-2</v>
      </c>
      <c r="FU292">
        <v>0.192713</v>
      </c>
      <c r="FV292">
        <v>2.9620829999999998</v>
      </c>
      <c r="FW292">
        <v>2.2517710000000002</v>
      </c>
      <c r="FX292">
        <v>2.5673889999999999</v>
      </c>
      <c r="FY292">
        <v>1.3715489999999999</v>
      </c>
      <c r="FZ292">
        <v>0.32487899999999997</v>
      </c>
      <c r="GA292">
        <v>2.8589660000000001</v>
      </c>
      <c r="GB292">
        <v>9.6597580000000001</v>
      </c>
      <c r="GC292">
        <v>9.5353589999999997</v>
      </c>
      <c r="GD292">
        <v>18.333138999999999</v>
      </c>
      <c r="GE292">
        <v>1.2151609999999999</v>
      </c>
      <c r="GF292">
        <v>3.3925510000000001</v>
      </c>
      <c r="GG292">
        <v>6.7377310000000001</v>
      </c>
      <c r="GH292">
        <v>21.094552</v>
      </c>
      <c r="GI292">
        <v>10.901042</v>
      </c>
      <c r="GJ292">
        <v>5.3022179999999999</v>
      </c>
      <c r="GK292">
        <v>4.4384560000000004</v>
      </c>
      <c r="GL292">
        <v>1.5578719999999999</v>
      </c>
      <c r="GM292">
        <v>1.5580529999999999</v>
      </c>
      <c r="GN292">
        <v>4.1669710000000002</v>
      </c>
      <c r="GO292">
        <v>1.054732</v>
      </c>
      <c r="GP292">
        <v>0.63200900000000004</v>
      </c>
      <c r="GQ292">
        <v>4.4105059999999998</v>
      </c>
      <c r="GR292">
        <v>0.35805799999999999</v>
      </c>
      <c r="GS292">
        <v>1.944224</v>
      </c>
      <c r="GT292">
        <v>2.4003199999999998</v>
      </c>
      <c r="GU292">
        <v>0.16952500000000001</v>
      </c>
      <c r="GV292">
        <v>3.2842799999999999</v>
      </c>
      <c r="GW292">
        <v>2.2707000000000001E-2</v>
      </c>
      <c r="GX292">
        <v>8.2622000000000001E-2</v>
      </c>
      <c r="GY292">
        <v>0.37534099999999998</v>
      </c>
      <c r="GZ292">
        <v>4.1253999999999999E-2</v>
      </c>
      <c r="HA292">
        <v>0.61345700000000003</v>
      </c>
      <c r="HB292">
        <v>5.9499000000000003E-2</v>
      </c>
      <c r="HC292">
        <v>1.120684</v>
      </c>
      <c r="HD292">
        <v>48.196247</v>
      </c>
      <c r="HE292">
        <v>3.566154</v>
      </c>
      <c r="HF292">
        <v>21.303578000000002</v>
      </c>
      <c r="HG292">
        <v>11.019062999999999</v>
      </c>
      <c r="HH292">
        <v>7.3986289999999997</v>
      </c>
      <c r="HI292">
        <v>0.31959900000000002</v>
      </c>
      <c r="HJ292">
        <v>0.49730999999999997</v>
      </c>
      <c r="HK292">
        <v>5.8973170000000001</v>
      </c>
      <c r="HL292">
        <v>5.2545210000000004</v>
      </c>
      <c r="HM292">
        <v>4.1508770000000004</v>
      </c>
      <c r="HN292">
        <v>0.54925500000000005</v>
      </c>
      <c r="HO292">
        <v>9.4000450000000004</v>
      </c>
      <c r="HP292">
        <v>10.106163</v>
      </c>
      <c r="HQ292">
        <v>4.9566840000000001</v>
      </c>
      <c r="HR292">
        <v>10.725498</v>
      </c>
      <c r="HS292">
        <v>9.2867789999999992</v>
      </c>
      <c r="HT292">
        <v>10.032455000000001</v>
      </c>
      <c r="HU292">
        <v>7.5630000000000003E-3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178.447248</v>
      </c>
      <c r="OM292">
        <v>0</v>
      </c>
      <c r="ON292">
        <v>0</v>
      </c>
      <c r="OO292">
        <v>0</v>
      </c>
      <c r="OP292">
        <v>0</v>
      </c>
      <c r="OQ292">
        <v>478.74534299999999</v>
      </c>
    </row>
    <row r="293" spans="1:407" x14ac:dyDescent="0.2">
      <c r="A293" t="s">
        <v>305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9.5750000000000002E-3</v>
      </c>
      <c r="EY293">
        <v>4.9855999999999998E-2</v>
      </c>
      <c r="EZ293">
        <v>7.8736E-2</v>
      </c>
      <c r="FA293">
        <v>0.233566</v>
      </c>
      <c r="FB293">
        <v>0.288771</v>
      </c>
      <c r="FC293">
        <v>2.5537000000000001E-2</v>
      </c>
      <c r="FD293">
        <v>2.4782999999999999E-2</v>
      </c>
      <c r="FE293">
        <v>0.18338699999999999</v>
      </c>
      <c r="FF293">
        <v>0.11550199999999999</v>
      </c>
      <c r="FG293">
        <v>8.5097000000000006E-2</v>
      </c>
      <c r="FH293">
        <v>0.136715</v>
      </c>
      <c r="FI293">
        <v>2.4760999999999998E-2</v>
      </c>
      <c r="FJ293">
        <v>0.17401700000000001</v>
      </c>
      <c r="FK293">
        <v>6.7063999999999999E-2</v>
      </c>
      <c r="FL293">
        <v>0.36043799999999998</v>
      </c>
      <c r="FM293">
        <v>0.19611200000000001</v>
      </c>
      <c r="FN293">
        <v>4.7140000000000001E-2</v>
      </c>
      <c r="FO293">
        <v>1.423454</v>
      </c>
      <c r="FP293">
        <v>0.193018</v>
      </c>
      <c r="FQ293">
        <v>0.40099400000000002</v>
      </c>
      <c r="FR293">
        <v>0.16736100000000001</v>
      </c>
      <c r="FS293">
        <v>0.62758199999999997</v>
      </c>
      <c r="FT293">
        <v>1.6767000000000001E-2</v>
      </c>
      <c r="FU293">
        <v>6.5528000000000003E-2</v>
      </c>
      <c r="FV293">
        <v>1.4928170000000001</v>
      </c>
      <c r="FW293">
        <v>1.110994</v>
      </c>
      <c r="FX293">
        <v>0.72650300000000001</v>
      </c>
      <c r="FY293">
        <v>0.288997</v>
      </c>
      <c r="FZ293">
        <v>0.152726</v>
      </c>
      <c r="GA293">
        <v>1.230782</v>
      </c>
      <c r="GB293">
        <v>4.3989710000000004</v>
      </c>
      <c r="GC293">
        <v>6.6609870000000004</v>
      </c>
      <c r="GD293">
        <v>9.5852609999999991</v>
      </c>
      <c r="GE293">
        <v>0.67747299999999999</v>
      </c>
      <c r="GF293">
        <v>1.5903940000000001</v>
      </c>
      <c r="GG293">
        <v>2.6913420000000001</v>
      </c>
      <c r="GH293">
        <v>9.9627870000000005</v>
      </c>
      <c r="GI293">
        <v>5.1484779999999999</v>
      </c>
      <c r="GJ293">
        <v>2.6522420000000002</v>
      </c>
      <c r="GK293">
        <v>2.4779740000000001</v>
      </c>
      <c r="GL293">
        <v>0.79543399999999997</v>
      </c>
      <c r="GM293">
        <v>0.85432399999999997</v>
      </c>
      <c r="GN293">
        <v>2.1480090000000001</v>
      </c>
      <c r="GO293">
        <v>0.52366900000000005</v>
      </c>
      <c r="GP293">
        <v>0.19515199999999999</v>
      </c>
      <c r="GQ293">
        <v>1.207778</v>
      </c>
      <c r="GR293">
        <v>0.135301</v>
      </c>
      <c r="GS293">
        <v>0.47106599999999998</v>
      </c>
      <c r="GT293">
        <v>0.61430700000000005</v>
      </c>
      <c r="GU293">
        <v>6.3747999999999999E-2</v>
      </c>
      <c r="GV293">
        <v>0.99205699999999997</v>
      </c>
      <c r="GW293">
        <v>5.3150000000000003E-3</v>
      </c>
      <c r="GX293">
        <v>3.0300000000000001E-2</v>
      </c>
      <c r="GY293">
        <v>0.10009</v>
      </c>
      <c r="GZ293">
        <v>7.1459999999999996E-3</v>
      </c>
      <c r="HA293">
        <v>0.17546900000000001</v>
      </c>
      <c r="HB293">
        <v>2.5988000000000001E-2</v>
      </c>
      <c r="HC293">
        <v>0.74327900000000002</v>
      </c>
      <c r="HD293">
        <v>18.240311999999999</v>
      </c>
      <c r="HE293">
        <v>1.7544120000000001</v>
      </c>
      <c r="HF293">
        <v>11.369339999999999</v>
      </c>
      <c r="HG293">
        <v>5.7925050000000002</v>
      </c>
      <c r="HH293">
        <v>3.8463240000000001</v>
      </c>
      <c r="HI293">
        <v>0.17995800000000001</v>
      </c>
      <c r="HJ293">
        <v>0.33615800000000001</v>
      </c>
      <c r="HK293">
        <v>2.9937130000000001</v>
      </c>
      <c r="HL293">
        <v>2.1637019999999998</v>
      </c>
      <c r="HM293">
        <v>2.01918</v>
      </c>
      <c r="HN293">
        <v>0.29570299999999999</v>
      </c>
      <c r="HO293">
        <v>3.789777</v>
      </c>
      <c r="HP293">
        <v>4.0346489999999999</v>
      </c>
      <c r="HQ293">
        <v>2.502888</v>
      </c>
      <c r="HR293">
        <v>6.1668349999999998</v>
      </c>
      <c r="HS293">
        <v>5.2958170000000004</v>
      </c>
      <c r="HT293">
        <v>5.6682870000000003</v>
      </c>
      <c r="HU293">
        <v>5.8900000000000003E-3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86.472443999999996</v>
      </c>
      <c r="OM293">
        <v>0</v>
      </c>
      <c r="ON293">
        <v>0</v>
      </c>
      <c r="OO293">
        <v>0</v>
      </c>
      <c r="OP293">
        <v>0</v>
      </c>
      <c r="OQ293">
        <v>227.86081799999999</v>
      </c>
    </row>
    <row r="294" spans="1:407" x14ac:dyDescent="0.2">
      <c r="A294" t="s">
        <v>306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-1.1042E-2</v>
      </c>
      <c r="EY294">
        <v>1.1972430000000001</v>
      </c>
      <c r="EZ294">
        <v>0.91292099999999998</v>
      </c>
      <c r="FA294">
        <v>3.6552280000000001</v>
      </c>
      <c r="FB294">
        <v>0.79269699999999998</v>
      </c>
      <c r="FC294">
        <v>0.38728499999999999</v>
      </c>
      <c r="FD294">
        <v>8.1092999999999998E-2</v>
      </c>
      <c r="FE294">
        <v>0.82188300000000003</v>
      </c>
      <c r="FF294">
        <v>1.210021</v>
      </c>
      <c r="FG294">
        <v>1.1720299999999999</v>
      </c>
      <c r="FH294">
        <v>0.17260500000000001</v>
      </c>
      <c r="FI294">
        <v>0.22281100000000001</v>
      </c>
      <c r="FJ294">
        <v>2.5941239999999999</v>
      </c>
      <c r="FK294">
        <v>1.3109360000000001</v>
      </c>
      <c r="FL294">
        <v>0</v>
      </c>
      <c r="FM294">
        <v>3.1000000000000001E-5</v>
      </c>
      <c r="FN294">
        <v>-1.9000000000000001E-5</v>
      </c>
      <c r="FO294">
        <v>9.0600299999999994</v>
      </c>
      <c r="FP294">
        <v>7.1669239999999999</v>
      </c>
      <c r="FQ294">
        <v>7.5168540000000004</v>
      </c>
      <c r="FR294">
        <v>3.6399810000000001</v>
      </c>
      <c r="FS294">
        <v>7.7954129999999999</v>
      </c>
      <c r="FT294">
        <v>1.1195919999999999</v>
      </c>
      <c r="FU294">
        <v>4.2932860000000002</v>
      </c>
      <c r="FV294">
        <v>21.276523999999998</v>
      </c>
      <c r="FW294">
        <v>27.832637999999999</v>
      </c>
      <c r="FX294">
        <v>1.5094339999999999</v>
      </c>
      <c r="FY294">
        <v>2.308268</v>
      </c>
      <c r="FZ294">
        <v>4.4736440000000002</v>
      </c>
      <c r="GA294">
        <v>11.188634</v>
      </c>
      <c r="GB294">
        <v>140.720147</v>
      </c>
      <c r="GC294">
        <v>4.1E-5</v>
      </c>
      <c r="GD294">
        <v>59.486494</v>
      </c>
      <c r="GE294">
        <v>24.717064000000001</v>
      </c>
      <c r="GF294">
        <v>59.489655999999997</v>
      </c>
      <c r="GG294">
        <v>92.290329</v>
      </c>
      <c r="GH294">
        <v>71.333855999999997</v>
      </c>
      <c r="GI294">
        <v>22.04785</v>
      </c>
      <c r="GJ294">
        <v>14.198229</v>
      </c>
      <c r="GK294">
        <v>24.106339999999999</v>
      </c>
      <c r="GL294">
        <v>15.351474</v>
      </c>
      <c r="GM294">
        <v>15.659022999999999</v>
      </c>
      <c r="GN294">
        <v>8.0077999999999996</v>
      </c>
      <c r="GO294">
        <v>4.6864420000000004</v>
      </c>
      <c r="GP294">
        <v>19.158079000000001</v>
      </c>
      <c r="GQ294">
        <v>9.2259999999999998E-3</v>
      </c>
      <c r="GR294">
        <v>0</v>
      </c>
      <c r="GS294">
        <v>7.6870000000000003E-3</v>
      </c>
      <c r="GT294">
        <v>77.302475000000001</v>
      </c>
      <c r="GU294">
        <v>0</v>
      </c>
      <c r="GV294">
        <v>0</v>
      </c>
      <c r="GW294">
        <v>7.5199999999999996E-4</v>
      </c>
      <c r="GX294">
        <v>0.32249699999999998</v>
      </c>
      <c r="GY294">
        <v>32.358525</v>
      </c>
      <c r="GZ294">
        <v>0</v>
      </c>
      <c r="HA294">
        <v>3.4099999999999999E-4</v>
      </c>
      <c r="HB294">
        <v>0</v>
      </c>
      <c r="HC294">
        <v>-1.5899999999999999E-4</v>
      </c>
      <c r="HD294">
        <v>7.2881619999999998</v>
      </c>
      <c r="HE294">
        <v>31.347073000000002</v>
      </c>
      <c r="HF294">
        <v>8.9043139999999994</v>
      </c>
      <c r="HG294">
        <v>56.024065999999998</v>
      </c>
      <c r="HH294">
        <v>81.29589</v>
      </c>
      <c r="HI294">
        <v>11.170109999999999</v>
      </c>
      <c r="HJ294">
        <v>16.333943999999999</v>
      </c>
      <c r="HK294">
        <v>2.6281639999999999</v>
      </c>
      <c r="HL294">
        <v>15.149934</v>
      </c>
      <c r="HM294">
        <v>44.565899999999999</v>
      </c>
      <c r="HN294">
        <v>6.3692089999999997</v>
      </c>
      <c r="HO294">
        <v>23.607039</v>
      </c>
      <c r="HP294">
        <v>33.489002999999997</v>
      </c>
      <c r="HQ294">
        <v>17.317124</v>
      </c>
      <c r="HR294">
        <v>125.90834099999999</v>
      </c>
      <c r="HS294">
        <v>60.862968000000002</v>
      </c>
      <c r="HT294">
        <v>109.264768</v>
      </c>
      <c r="HU294">
        <v>0.15540300000000001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3373.1637900000001</v>
      </c>
      <c r="OM294">
        <v>0</v>
      </c>
      <c r="ON294">
        <v>0</v>
      </c>
      <c r="OO294">
        <v>0</v>
      </c>
      <c r="OP294">
        <v>0</v>
      </c>
      <c r="OQ294">
        <v>4829.8004410000003</v>
      </c>
    </row>
    <row r="295" spans="1:407" x14ac:dyDescent="0.2">
      <c r="A295" t="s">
        <v>307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-0.26541599999999999</v>
      </c>
      <c r="EY295">
        <v>-4.2416000000000002E-2</v>
      </c>
      <c r="EZ295">
        <v>8.9899999999999995E-4</v>
      </c>
      <c r="FA295">
        <v>-6.9648000000000002E-2</v>
      </c>
      <c r="FB295">
        <v>4.0990000000000002E-3</v>
      </c>
      <c r="FC295">
        <v>-2.8299999999999999E-4</v>
      </c>
      <c r="FD295">
        <v>2.1120000000000002E-3</v>
      </c>
      <c r="FE295">
        <v>-2.22E-4</v>
      </c>
      <c r="FF295">
        <v>2.5687000000000001E-2</v>
      </c>
      <c r="FG295">
        <v>2.565E-3</v>
      </c>
      <c r="FH295">
        <v>6.7795999999999995E-2</v>
      </c>
      <c r="FI295">
        <v>1.5480000000000001E-2</v>
      </c>
      <c r="FJ295">
        <v>-9.5639999999999996E-3</v>
      </c>
      <c r="FK295">
        <v>7.5100000000000004E-4</v>
      </c>
      <c r="FL295">
        <v>-1.5975E-2</v>
      </c>
      <c r="FM295">
        <v>-8.5020999999999999E-2</v>
      </c>
      <c r="FN295">
        <v>-2.3958E-2</v>
      </c>
      <c r="FO295">
        <v>0.15230099999999999</v>
      </c>
      <c r="FP295">
        <v>0.18235000000000001</v>
      </c>
      <c r="FQ295">
        <v>5.1810000000000002E-2</v>
      </c>
      <c r="FR295">
        <v>2.6467999999999998E-2</v>
      </c>
      <c r="FS295">
        <v>2.578173</v>
      </c>
      <c r="FT295">
        <v>5.6731999999999998E-2</v>
      </c>
      <c r="FU295">
        <v>1.9840000000000001E-3</v>
      </c>
      <c r="FV295">
        <v>1.666147</v>
      </c>
      <c r="FW295">
        <v>0.178869</v>
      </c>
      <c r="FX295">
        <v>1.675908</v>
      </c>
      <c r="FY295">
        <v>7.6019000000000003E-2</v>
      </c>
      <c r="FZ295">
        <v>6.9793999999999995E-2</v>
      </c>
      <c r="GA295">
        <v>0.110724</v>
      </c>
      <c r="GB295">
        <v>10.114596000000001</v>
      </c>
      <c r="GC295">
        <v>6.966E-3</v>
      </c>
      <c r="GD295">
        <v>1.4747779999999999</v>
      </c>
      <c r="GE295">
        <v>6.0870000000000004E-3</v>
      </c>
      <c r="GF295">
        <v>1.169594</v>
      </c>
      <c r="GG295">
        <v>3.2153849999999999</v>
      </c>
      <c r="GH295">
        <v>36.299731000000001</v>
      </c>
      <c r="GI295">
        <v>33.304127999999999</v>
      </c>
      <c r="GJ295">
        <v>6.3826689999999999</v>
      </c>
      <c r="GK295">
        <v>0.155613</v>
      </c>
      <c r="GL295">
        <v>7.2719000000000006E-2</v>
      </c>
      <c r="GM295">
        <v>1.2202949999999999</v>
      </c>
      <c r="GN295">
        <v>0.31472899999999998</v>
      </c>
      <c r="GO295">
        <v>8.4295999999999996E-2</v>
      </c>
      <c r="GP295">
        <v>4.3773099999999996</v>
      </c>
      <c r="GQ295">
        <v>6.8548419999999997</v>
      </c>
      <c r="GR295">
        <v>0.44791500000000001</v>
      </c>
      <c r="GS295">
        <v>0.490759</v>
      </c>
      <c r="GT295">
        <v>0.33471299999999998</v>
      </c>
      <c r="GU295">
        <v>0.26050699999999999</v>
      </c>
      <c r="GV295">
        <v>2.6197059999999999</v>
      </c>
      <c r="GW295">
        <v>-1.008E-3</v>
      </c>
      <c r="GX295">
        <v>8.8388999999999995E-2</v>
      </c>
      <c r="GY295">
        <v>4.7851999999999999E-2</v>
      </c>
      <c r="GZ295">
        <v>1.2293E-2</v>
      </c>
      <c r="HA295">
        <v>0.81956600000000002</v>
      </c>
      <c r="HB295">
        <v>3.9779999999999998E-3</v>
      </c>
      <c r="HC295">
        <v>6.7624000000000004E-2</v>
      </c>
      <c r="HD295">
        <v>14.414666</v>
      </c>
      <c r="HE295">
        <v>1.293474</v>
      </c>
      <c r="HF295">
        <v>0.37621199999999999</v>
      </c>
      <c r="HG295">
        <v>1.5425409999999999</v>
      </c>
      <c r="HH295">
        <v>0.75642900000000002</v>
      </c>
      <c r="HI295">
        <v>0.58895799999999998</v>
      </c>
      <c r="HJ295">
        <v>5.5999999999999999E-3</v>
      </c>
      <c r="HK295">
        <v>-5.6237000000000002E-2</v>
      </c>
      <c r="HL295">
        <v>1.749803</v>
      </c>
      <c r="HM295">
        <v>5.6366750000000003</v>
      </c>
      <c r="HN295">
        <v>1.03769</v>
      </c>
      <c r="HO295">
        <v>0.61444600000000005</v>
      </c>
      <c r="HP295">
        <v>7.8596570000000003</v>
      </c>
      <c r="HQ295">
        <v>2.4009040000000001</v>
      </c>
      <c r="HR295">
        <v>20.946373999999999</v>
      </c>
      <c r="HS295">
        <v>7.8178720000000004</v>
      </c>
      <c r="HT295">
        <v>45.542706000000003</v>
      </c>
      <c r="HU295">
        <v>0.121443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3.736551</v>
      </c>
      <c r="OM295">
        <v>0</v>
      </c>
      <c r="ON295">
        <v>0</v>
      </c>
      <c r="OO295">
        <v>9.369783</v>
      </c>
      <c r="OP295">
        <v>-1.4734000000000001E-2</v>
      </c>
      <c r="OQ295">
        <v>242.42101099999999</v>
      </c>
    </row>
    <row r="296" spans="1:407" x14ac:dyDescent="0.2">
      <c r="A296" t="s">
        <v>308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-0.17264499999999999</v>
      </c>
      <c r="EY296">
        <v>-0.23669000000000001</v>
      </c>
      <c r="EZ296">
        <v>-0.177289</v>
      </c>
      <c r="FA296">
        <v>-0.70468699999999995</v>
      </c>
      <c r="FB296">
        <v>-0.120405</v>
      </c>
      <c r="FC296">
        <v>-5.8317000000000001E-2</v>
      </c>
      <c r="FD296">
        <v>-5.4161000000000001E-2</v>
      </c>
      <c r="FE296">
        <v>-0.70971300000000004</v>
      </c>
      <c r="FF296">
        <v>-1.4104999999999999E-2</v>
      </c>
      <c r="FG296">
        <v>-3.3570999999999997E-2</v>
      </c>
      <c r="FH296">
        <v>-4.1883999999999998E-2</v>
      </c>
      <c r="FI296">
        <v>-1.7225000000000001E-2</v>
      </c>
      <c r="FJ296">
        <v>0.13986100000000001</v>
      </c>
      <c r="FK296">
        <v>4.8448999999999999E-2</v>
      </c>
      <c r="FL296">
        <v>5.7277000000000002E-2</v>
      </c>
      <c r="FM296">
        <v>1.3058909999999999</v>
      </c>
      <c r="FN296">
        <v>9.0597999999999998E-2</v>
      </c>
      <c r="FO296">
        <v>0.16306699999999999</v>
      </c>
      <c r="FP296">
        <v>0.10641</v>
      </c>
      <c r="FQ296">
        <v>2.0896999999999999E-2</v>
      </c>
      <c r="FR296">
        <v>1.7590999999999999E-2</v>
      </c>
      <c r="FS296">
        <v>3.3827000000000003E-2</v>
      </c>
      <c r="FT296">
        <v>3.3673000000000002E-2</v>
      </c>
      <c r="FU296">
        <v>0.124456</v>
      </c>
      <c r="FV296">
        <v>0.219524</v>
      </c>
      <c r="FW296">
        <v>0.32103900000000002</v>
      </c>
      <c r="FX296">
        <v>0.13467499999999999</v>
      </c>
      <c r="FY296">
        <v>0.157335</v>
      </c>
      <c r="FZ296">
        <v>0.233399</v>
      </c>
      <c r="GA296">
        <v>0.24778900000000001</v>
      </c>
      <c r="GB296">
        <v>0.49983300000000003</v>
      </c>
      <c r="GC296">
        <v>8.5660000000000007E-3</v>
      </c>
      <c r="GD296">
        <v>0.45873999999999998</v>
      </c>
      <c r="GE296">
        <v>0.210449</v>
      </c>
      <c r="GF296">
        <v>0.69635800000000003</v>
      </c>
      <c r="GG296">
        <v>0.77049100000000004</v>
      </c>
      <c r="GH296">
        <v>0.20062199999999999</v>
      </c>
      <c r="GI296">
        <v>0.113648</v>
      </c>
      <c r="GJ296">
        <v>1.231085</v>
      </c>
      <c r="GK296">
        <v>0.29389599999999999</v>
      </c>
      <c r="GL296">
        <v>1.5752619999999999</v>
      </c>
      <c r="GM296">
        <v>2.4226529999999999</v>
      </c>
      <c r="GN296">
        <v>0.21091199999999999</v>
      </c>
      <c r="GO296">
        <v>0.36906600000000001</v>
      </c>
      <c r="GP296">
        <v>2.1898080000000002</v>
      </c>
      <c r="GQ296">
        <v>2.2000670000000002</v>
      </c>
      <c r="GR296">
        <v>0.16795099999999999</v>
      </c>
      <c r="GS296">
        <v>0.37679400000000002</v>
      </c>
      <c r="GT296">
        <v>5.0555999999999997E-2</v>
      </c>
      <c r="GU296">
        <v>9.9096000000000004E-2</v>
      </c>
      <c r="GV296">
        <v>0.55434099999999997</v>
      </c>
      <c r="GW296">
        <v>1.94E-4</v>
      </c>
      <c r="GX296">
        <v>0.604209</v>
      </c>
      <c r="GY296">
        <v>3.4814999999999999E-2</v>
      </c>
      <c r="GZ296">
        <v>4.2354000000000003E-2</v>
      </c>
      <c r="HA296">
        <v>4.2626999999999998E-2</v>
      </c>
      <c r="HB296">
        <v>2.4008999999999999E-2</v>
      </c>
      <c r="HC296">
        <v>0.80245999999999995</v>
      </c>
      <c r="HD296">
        <v>1.3491839999999999</v>
      </c>
      <c r="HE296">
        <v>104.38282599999999</v>
      </c>
      <c r="HF296">
        <v>8.6854250000000004</v>
      </c>
      <c r="HG296">
        <v>10.844944999999999</v>
      </c>
      <c r="HH296">
        <v>5.3960860000000004</v>
      </c>
      <c r="HI296">
        <v>0.37103799999999998</v>
      </c>
      <c r="HJ296">
        <v>6.9210999999999995E-2</v>
      </c>
      <c r="HK296">
        <v>1.928204</v>
      </c>
      <c r="HL296">
        <v>22.193514</v>
      </c>
      <c r="HM296">
        <v>13.502312</v>
      </c>
      <c r="HN296">
        <v>2.8170600000000001</v>
      </c>
      <c r="HO296">
        <v>11.587576</v>
      </c>
      <c r="HP296">
        <v>51.304347999999997</v>
      </c>
      <c r="HQ296">
        <v>4.236307</v>
      </c>
      <c r="HR296">
        <v>235.304564</v>
      </c>
      <c r="HS296">
        <v>2.4783040000000001</v>
      </c>
      <c r="HT296">
        <v>3.1326529999999999</v>
      </c>
      <c r="HU296">
        <v>99.879470999999995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22.600434</v>
      </c>
      <c r="OM296">
        <v>0</v>
      </c>
      <c r="ON296">
        <v>0</v>
      </c>
      <c r="OO296">
        <v>3.6445999999999999E-2</v>
      </c>
      <c r="OP296">
        <v>4691.989364</v>
      </c>
      <c r="OQ296">
        <v>5311.4552050000002</v>
      </c>
    </row>
    <row r="297" spans="1:407" x14ac:dyDescent="0.2">
      <c r="A297" t="s">
        <v>309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-5.0145609999999996</v>
      </c>
      <c r="EY297">
        <v>-5.9925639999999998</v>
      </c>
      <c r="EZ297">
        <v>-3.7965490000000002</v>
      </c>
      <c r="FA297">
        <v>-10.845117</v>
      </c>
      <c r="FB297">
        <v>-1.826692</v>
      </c>
      <c r="FC297">
        <v>-0.59423499999999996</v>
      </c>
      <c r="FD297">
        <v>-0.18237800000000001</v>
      </c>
      <c r="FE297">
        <v>-4.6510819999999997</v>
      </c>
      <c r="FF297">
        <v>-4.8876359999999996</v>
      </c>
      <c r="FG297">
        <v>-3.321326</v>
      </c>
      <c r="FH297">
        <v>-2.5951650000000002</v>
      </c>
      <c r="FI297">
        <v>-1.5979289999999999</v>
      </c>
      <c r="FJ297">
        <v>0.27853600000000001</v>
      </c>
      <c r="FK297">
        <v>-0.40442299999999998</v>
      </c>
      <c r="FL297">
        <v>-0.95181899999999997</v>
      </c>
      <c r="FM297">
        <v>22.622201</v>
      </c>
      <c r="FN297">
        <v>0.24173700000000001</v>
      </c>
      <c r="FO297">
        <v>5.4866539999999997</v>
      </c>
      <c r="FP297">
        <v>-7.0145759999999999</v>
      </c>
      <c r="FQ297">
        <v>-0.18289</v>
      </c>
      <c r="FR297">
        <v>5.4400320000000004</v>
      </c>
      <c r="FS297">
        <v>1.368106</v>
      </c>
      <c r="FT297">
        <v>0.29941400000000001</v>
      </c>
      <c r="FU297">
        <v>0.79158499999999998</v>
      </c>
      <c r="FV297">
        <v>13.390131</v>
      </c>
      <c r="FW297">
        <v>-4.3967859999999996</v>
      </c>
      <c r="FX297">
        <v>11.522887000000001</v>
      </c>
      <c r="FY297">
        <v>6.1113949999999999</v>
      </c>
      <c r="FZ297">
        <v>5.6228870000000004</v>
      </c>
      <c r="GA297">
        <v>2.7684060000000001</v>
      </c>
      <c r="GB297">
        <v>11.986172</v>
      </c>
      <c r="GC297">
        <v>0.75214300000000001</v>
      </c>
      <c r="GD297">
        <v>39.523631000000002</v>
      </c>
      <c r="GE297">
        <v>-1.8534390000000001</v>
      </c>
      <c r="GF297">
        <v>12.353075</v>
      </c>
      <c r="GG297">
        <v>6.5264610000000003</v>
      </c>
      <c r="GH297">
        <v>12.404287</v>
      </c>
      <c r="GI297">
        <v>8.6065729999999991</v>
      </c>
      <c r="GJ297">
        <v>17.394915999999998</v>
      </c>
      <c r="GK297">
        <v>10.979969000000001</v>
      </c>
      <c r="GL297">
        <v>14.466767000000001</v>
      </c>
      <c r="GM297">
        <v>61.580010999999999</v>
      </c>
      <c r="GN297">
        <v>15.646729000000001</v>
      </c>
      <c r="GO297">
        <v>7.3735609999999996</v>
      </c>
      <c r="GP297">
        <v>5.8359290000000001</v>
      </c>
      <c r="GQ297">
        <v>1.22255</v>
      </c>
      <c r="GR297">
        <v>-0.112924</v>
      </c>
      <c r="GS297">
        <v>0.19219700000000001</v>
      </c>
      <c r="GT297">
        <v>0.106834</v>
      </c>
      <c r="GU297">
        <v>0.75264399999999998</v>
      </c>
      <c r="GV297">
        <v>0.40663300000000002</v>
      </c>
      <c r="GW297">
        <v>5.4698999999999998E-2</v>
      </c>
      <c r="GX297">
        <v>0.201797</v>
      </c>
      <c r="GY297">
        <v>2.6492999999999999E-2</v>
      </c>
      <c r="GZ297">
        <v>2.0122000000000001E-2</v>
      </c>
      <c r="HA297">
        <v>5.9761000000000002E-2</v>
      </c>
      <c r="HB297">
        <v>-2.9402000000000001E-2</v>
      </c>
      <c r="HC297">
        <v>117.140291</v>
      </c>
      <c r="HD297">
        <v>12.38353</v>
      </c>
      <c r="HE297">
        <v>75.585689000000002</v>
      </c>
      <c r="HF297">
        <v>20.517088999999999</v>
      </c>
      <c r="HG297">
        <v>12.586584</v>
      </c>
      <c r="HH297">
        <v>55.783664999999999</v>
      </c>
      <c r="HI297">
        <v>7.9694510000000003</v>
      </c>
      <c r="HJ297">
        <v>0.79375399999999996</v>
      </c>
      <c r="HK297">
        <v>12.755464999999999</v>
      </c>
      <c r="HL297">
        <v>-24.480094999999999</v>
      </c>
      <c r="HM297">
        <v>108.412273</v>
      </c>
      <c r="HN297">
        <v>31.110441999999999</v>
      </c>
      <c r="HO297">
        <v>-3.6331880000000001</v>
      </c>
      <c r="HP297">
        <v>-82.395139999999998</v>
      </c>
      <c r="HQ297">
        <v>20.444578</v>
      </c>
      <c r="HR297">
        <v>44.347099999999998</v>
      </c>
      <c r="HS297">
        <v>25.737984000000001</v>
      </c>
      <c r="HT297">
        <v>157.77758700000001</v>
      </c>
      <c r="HU297">
        <v>1.418804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-123.98815</v>
      </c>
      <c r="OM297">
        <v>0</v>
      </c>
      <c r="ON297">
        <v>0</v>
      </c>
      <c r="OO297">
        <v>248.522389</v>
      </c>
      <c r="OP297">
        <v>49.220215000000003</v>
      </c>
      <c r="OQ297">
        <v>1012.176747</v>
      </c>
    </row>
    <row r="298" spans="1:407" x14ac:dyDescent="0.2">
      <c r="A298" t="s">
        <v>310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3.1199999999999999E-2</v>
      </c>
      <c r="EY298">
        <v>-5.7782530000000003</v>
      </c>
      <c r="EZ298">
        <v>-0.90438399999999997</v>
      </c>
      <c r="FA298">
        <v>0.245695</v>
      </c>
      <c r="FB298">
        <v>-0.38479999999999998</v>
      </c>
      <c r="FC298">
        <v>-0.11429499999999999</v>
      </c>
      <c r="FD298">
        <v>-3.2636999999999999E-2</v>
      </c>
      <c r="FE298">
        <v>4.6109999999999996E-3</v>
      </c>
      <c r="FF298">
        <v>-5.2762999999999997E-2</v>
      </c>
      <c r="FG298">
        <v>-4.1050000000000001E-3</v>
      </c>
      <c r="FH298">
        <v>-2.7434E-2</v>
      </c>
      <c r="FI298">
        <v>0.513795</v>
      </c>
      <c r="FJ298">
        <v>1.276071</v>
      </c>
      <c r="FK298">
        <v>2.155672</v>
      </c>
      <c r="FL298">
        <v>6.0329750000000004</v>
      </c>
      <c r="FM298">
        <v>3.925001</v>
      </c>
      <c r="FN298">
        <v>8.0814999999999998E-2</v>
      </c>
      <c r="FO298">
        <v>14.563155</v>
      </c>
      <c r="FP298">
        <v>8.149203</v>
      </c>
      <c r="FQ298">
        <v>1.623607</v>
      </c>
      <c r="FR298">
        <v>1.3657760000000001</v>
      </c>
      <c r="FS298">
        <v>2.4772120000000002</v>
      </c>
      <c r="FT298">
        <v>5.986675</v>
      </c>
      <c r="FU298">
        <v>0.30255100000000001</v>
      </c>
      <c r="FV298">
        <v>15.408763</v>
      </c>
      <c r="FW298">
        <v>16.486788000000001</v>
      </c>
      <c r="FX298">
        <v>7.3662390000000002</v>
      </c>
      <c r="FY298">
        <v>5.375165</v>
      </c>
      <c r="FZ298">
        <v>2.7605840000000001</v>
      </c>
      <c r="GA298">
        <v>4.1198439999999996</v>
      </c>
      <c r="GB298">
        <v>6.5998210000000004</v>
      </c>
      <c r="GC298">
        <v>0.73377499999999996</v>
      </c>
      <c r="GD298">
        <v>23.456927</v>
      </c>
      <c r="GE298">
        <v>16.452309</v>
      </c>
      <c r="GF298">
        <v>8.0503789999999995</v>
      </c>
      <c r="GG298">
        <v>22.563410999999999</v>
      </c>
      <c r="GH298">
        <v>8.7683210000000003</v>
      </c>
      <c r="GI298">
        <v>6.0472299999999999</v>
      </c>
      <c r="GJ298">
        <v>18.119333999999998</v>
      </c>
      <c r="GK298">
        <v>25.450430000000001</v>
      </c>
      <c r="GL298">
        <v>18.633216999999998</v>
      </c>
      <c r="GM298">
        <v>39.631658000000002</v>
      </c>
      <c r="GN298">
        <v>11.499751</v>
      </c>
      <c r="GO298">
        <v>4.3919540000000001</v>
      </c>
      <c r="GP298">
        <v>11.259045</v>
      </c>
      <c r="GQ298">
        <v>5.5869960000000001</v>
      </c>
      <c r="GR298">
        <v>0.30770399999999998</v>
      </c>
      <c r="GS298">
        <v>1.7766409999999999</v>
      </c>
      <c r="GT298">
        <v>0.13424800000000001</v>
      </c>
      <c r="GU298">
        <v>0.334198</v>
      </c>
      <c r="GV298">
        <v>0.53842299999999998</v>
      </c>
      <c r="GW298">
        <v>1.0553E-2</v>
      </c>
      <c r="GX298">
        <v>0.27888499999999999</v>
      </c>
      <c r="GY298">
        <v>0.167298</v>
      </c>
      <c r="GZ298">
        <v>0.449793</v>
      </c>
      <c r="HA298">
        <v>0.249857</v>
      </c>
      <c r="HB298">
        <v>6.5826999999999997E-2</v>
      </c>
      <c r="HC298">
        <v>10.005615000000001</v>
      </c>
      <c r="HD298">
        <v>8.4018709999999999</v>
      </c>
      <c r="HE298">
        <v>66.206417000000002</v>
      </c>
      <c r="HF298">
        <v>147.777207</v>
      </c>
      <c r="HG298">
        <v>89.045517000000004</v>
      </c>
      <c r="HH298">
        <v>84.166670999999994</v>
      </c>
      <c r="HI298">
        <v>4.6102910000000001</v>
      </c>
      <c r="HJ298">
        <v>21.961421000000001</v>
      </c>
      <c r="HK298">
        <v>54.919463999999998</v>
      </c>
      <c r="HL298">
        <v>22.983706999999999</v>
      </c>
      <c r="HM298">
        <v>172.500889</v>
      </c>
      <c r="HN298">
        <v>117.925729</v>
      </c>
      <c r="HO298">
        <v>28.398864</v>
      </c>
      <c r="HP298">
        <v>582.83024899999998</v>
      </c>
      <c r="HQ298">
        <v>72.087278999999995</v>
      </c>
      <c r="HR298">
        <v>214.65005300000001</v>
      </c>
      <c r="HS298">
        <v>122.478014</v>
      </c>
      <c r="HT298">
        <v>114.232946</v>
      </c>
      <c r="HU298">
        <v>0.79059900000000005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3310.820882</v>
      </c>
      <c r="OM298">
        <v>0</v>
      </c>
      <c r="ON298">
        <v>0</v>
      </c>
      <c r="OO298">
        <v>23.096972999999998</v>
      </c>
      <c r="OP298">
        <v>0.125857</v>
      </c>
      <c r="OQ298">
        <v>5594.5272219999997</v>
      </c>
    </row>
    <row r="299" spans="1:407" x14ac:dyDescent="0.2">
      <c r="A299" t="s">
        <v>311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-9.7087420000000009</v>
      </c>
      <c r="EY299">
        <v>-6.379391</v>
      </c>
      <c r="EZ299">
        <v>-2.959333</v>
      </c>
      <c r="FA299">
        <v>-10.241697</v>
      </c>
      <c r="FB299">
        <v>8.2058230000000005</v>
      </c>
      <c r="FC299">
        <v>-1.117</v>
      </c>
      <c r="FD299">
        <v>-0.38433699999999998</v>
      </c>
      <c r="FE299">
        <v>-9.9307999999999996</v>
      </c>
      <c r="FF299">
        <v>-2.5806960000000001</v>
      </c>
      <c r="FG299">
        <v>-0.194249</v>
      </c>
      <c r="FH299">
        <v>-3.029271</v>
      </c>
      <c r="FI299">
        <v>-2.5055200000000002</v>
      </c>
      <c r="FJ299">
        <v>10.313622000000001</v>
      </c>
      <c r="FK299">
        <v>7.6553719999999998</v>
      </c>
      <c r="FL299">
        <v>32.302807000000001</v>
      </c>
      <c r="FM299">
        <v>7.0192610000000002</v>
      </c>
      <c r="FN299">
        <v>2.5432E-2</v>
      </c>
      <c r="FO299">
        <v>61.662768</v>
      </c>
      <c r="FP299">
        <v>33.131762000000002</v>
      </c>
      <c r="FQ299">
        <v>10.700473000000001</v>
      </c>
      <c r="FR299">
        <v>28.903072000000002</v>
      </c>
      <c r="FS299">
        <v>-80.844924000000006</v>
      </c>
      <c r="FT299">
        <v>39.186726999999998</v>
      </c>
      <c r="FU299">
        <v>4.3290430000000004</v>
      </c>
      <c r="FV299">
        <v>44.982894000000002</v>
      </c>
      <c r="FW299">
        <v>-46.864552000000003</v>
      </c>
      <c r="FX299">
        <v>53.752676000000001</v>
      </c>
      <c r="FY299">
        <v>24.317799000000001</v>
      </c>
      <c r="FZ299">
        <v>20.372133000000002</v>
      </c>
      <c r="GA299">
        <v>25.43995</v>
      </c>
      <c r="GB299">
        <v>49.350454999999997</v>
      </c>
      <c r="GC299">
        <v>13.671889999999999</v>
      </c>
      <c r="GD299">
        <v>174.466171</v>
      </c>
      <c r="GE299">
        <v>35.474738000000002</v>
      </c>
      <c r="GF299">
        <v>45.824013000000001</v>
      </c>
      <c r="GG299">
        <v>114.680663</v>
      </c>
      <c r="GH299">
        <v>185.797257</v>
      </c>
      <c r="GI299">
        <v>61.427477000000003</v>
      </c>
      <c r="GJ299">
        <v>74.865826999999996</v>
      </c>
      <c r="GK299">
        <v>77.022166999999996</v>
      </c>
      <c r="GL299">
        <v>70.563644999999994</v>
      </c>
      <c r="GM299">
        <v>121.13738499999999</v>
      </c>
      <c r="GN299">
        <v>81.656892999999997</v>
      </c>
      <c r="GO299">
        <v>20.123187999999999</v>
      </c>
      <c r="GP299">
        <v>13.212251</v>
      </c>
      <c r="GQ299">
        <v>27.090346</v>
      </c>
      <c r="GR299">
        <v>1.7041269999999999</v>
      </c>
      <c r="GS299">
        <v>6.0875149999999998</v>
      </c>
      <c r="GT299">
        <v>4.7542000000000001E-2</v>
      </c>
      <c r="GU299">
        <v>0.87115399999999998</v>
      </c>
      <c r="GV299">
        <v>2.2918050000000001</v>
      </c>
      <c r="GW299">
        <v>4.3096000000000002E-2</v>
      </c>
      <c r="GX299">
        <v>0.77026899999999998</v>
      </c>
      <c r="GY299">
        <v>1.059426</v>
      </c>
      <c r="GZ299">
        <v>3.5257610000000001</v>
      </c>
      <c r="HA299">
        <v>1.5896699999999999</v>
      </c>
      <c r="HB299">
        <v>0.33493299999999998</v>
      </c>
      <c r="HC299">
        <v>3.2739039999999999</v>
      </c>
      <c r="HD299">
        <v>326.17220099999997</v>
      </c>
      <c r="HE299">
        <v>463.69662699999998</v>
      </c>
      <c r="HF299">
        <v>278.67571500000003</v>
      </c>
      <c r="HG299">
        <v>59.667968000000002</v>
      </c>
      <c r="HH299">
        <v>383.03185400000001</v>
      </c>
      <c r="HI299">
        <v>21.366695</v>
      </c>
      <c r="HJ299">
        <v>3.506904</v>
      </c>
      <c r="HK299">
        <v>-72.167587999999995</v>
      </c>
      <c r="HL299">
        <v>90.519886</v>
      </c>
      <c r="HM299">
        <v>139.511898</v>
      </c>
      <c r="HN299">
        <v>70.051986999999997</v>
      </c>
      <c r="HO299">
        <v>21.826215000000001</v>
      </c>
      <c r="HP299">
        <v>932.07055300000002</v>
      </c>
      <c r="HQ299">
        <v>59.772680999999999</v>
      </c>
      <c r="HR299">
        <v>204.858338</v>
      </c>
      <c r="HS299">
        <v>221.544927</v>
      </c>
      <c r="HT299">
        <v>239.70261300000001</v>
      </c>
      <c r="HU299">
        <v>9.6860440000000008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2598.5802509999999</v>
      </c>
      <c r="OM299">
        <v>0</v>
      </c>
      <c r="ON299">
        <v>0</v>
      </c>
      <c r="OO299">
        <v>221.32714000000001</v>
      </c>
      <c r="OP299">
        <v>294.61751400000003</v>
      </c>
      <c r="OQ299">
        <v>7991.5450940000001</v>
      </c>
    </row>
    <row r="300" spans="1:407" x14ac:dyDescent="0.2">
      <c r="A300" t="s">
        <v>312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-9.1822510000000008</v>
      </c>
      <c r="EY300">
        <v>-1.8453630000000001</v>
      </c>
      <c r="EZ300">
        <v>-0.59463500000000002</v>
      </c>
      <c r="FA300">
        <v>-1.0482560000000001</v>
      </c>
      <c r="FB300">
        <v>-1.2314639999999999</v>
      </c>
      <c r="FC300">
        <v>-0.34057999999999999</v>
      </c>
      <c r="FD300">
        <v>-0.29280400000000001</v>
      </c>
      <c r="FE300">
        <v>-4.2077970000000002</v>
      </c>
      <c r="FF300">
        <v>0.90742699999999998</v>
      </c>
      <c r="FG300">
        <v>-0.176894</v>
      </c>
      <c r="FH300">
        <v>-6.8835999999999994E-2</v>
      </c>
      <c r="FI300">
        <v>-0.241699</v>
      </c>
      <c r="FJ300">
        <v>1.1016440000000001</v>
      </c>
      <c r="FK300">
        <v>2.64513</v>
      </c>
      <c r="FL300">
        <v>1.0961270000000001</v>
      </c>
      <c r="FM300">
        <v>-0.33327400000000001</v>
      </c>
      <c r="FN300">
        <v>10.110436999999999</v>
      </c>
      <c r="FO300">
        <v>8.8947330000000004</v>
      </c>
      <c r="FP300">
        <v>5.252637</v>
      </c>
      <c r="FQ300">
        <v>3.1358160000000002</v>
      </c>
      <c r="FR300">
        <v>2.7862779999999998</v>
      </c>
      <c r="FS300">
        <v>2.1644600000000001</v>
      </c>
      <c r="FT300">
        <v>6.4257299999999997</v>
      </c>
      <c r="FU300">
        <v>0.88725900000000002</v>
      </c>
      <c r="FV300">
        <v>8.6227029999999996</v>
      </c>
      <c r="FW300">
        <v>2.7712780000000001</v>
      </c>
      <c r="FX300">
        <v>5.7399880000000003</v>
      </c>
      <c r="FY300">
        <v>3.3313429999999999</v>
      </c>
      <c r="FZ300">
        <v>2.3041170000000002</v>
      </c>
      <c r="GA300">
        <v>1.930847</v>
      </c>
      <c r="GB300">
        <v>3.6900210000000002</v>
      </c>
      <c r="GC300">
        <v>2.9992960000000002</v>
      </c>
      <c r="GD300">
        <v>16.478476000000001</v>
      </c>
      <c r="GE300">
        <v>2.3028219999999999</v>
      </c>
      <c r="GF300">
        <v>4.2214729999999996</v>
      </c>
      <c r="GG300">
        <v>13.535321</v>
      </c>
      <c r="GH300">
        <v>26.630566000000002</v>
      </c>
      <c r="GI300">
        <v>4.3745589999999996</v>
      </c>
      <c r="GJ300">
        <v>7.4801859999999998</v>
      </c>
      <c r="GK300">
        <v>8.4726020000000002</v>
      </c>
      <c r="GL300">
        <v>6.7848579999999998</v>
      </c>
      <c r="GM300">
        <v>13.973519</v>
      </c>
      <c r="GN300">
        <v>18.120038000000001</v>
      </c>
      <c r="GO300">
        <v>3.4494400000000001</v>
      </c>
      <c r="GP300">
        <v>2.7035209999999998</v>
      </c>
      <c r="GQ300">
        <v>0.16484399999999999</v>
      </c>
      <c r="GR300">
        <v>3.1999999999999999E-5</v>
      </c>
      <c r="GS300">
        <v>5.7135220000000002</v>
      </c>
      <c r="GT300">
        <v>0.11720899999999999</v>
      </c>
      <c r="GU300">
        <v>2.8370000000000001E-3</v>
      </c>
      <c r="GV300">
        <v>0.35004200000000002</v>
      </c>
      <c r="GW300">
        <v>2.4358000000000001E-2</v>
      </c>
      <c r="GX300">
        <v>4.2589999999999998E-3</v>
      </c>
      <c r="GY300">
        <v>1.0186000000000001E-2</v>
      </c>
      <c r="GZ300">
        <v>7.3460000000000001E-3</v>
      </c>
      <c r="HA300">
        <v>8.4415000000000004E-2</v>
      </c>
      <c r="HB300">
        <v>2.03E-4</v>
      </c>
      <c r="HC300">
        <v>0.23591999999999999</v>
      </c>
      <c r="HD300">
        <v>60.106108999999996</v>
      </c>
      <c r="HE300">
        <v>32.338039999999999</v>
      </c>
      <c r="HF300">
        <v>34.015780999999997</v>
      </c>
      <c r="HG300">
        <v>11.530165999999999</v>
      </c>
      <c r="HH300">
        <v>78.593344999999999</v>
      </c>
      <c r="HI300">
        <v>590.31706299999996</v>
      </c>
      <c r="HJ300">
        <v>2.9297240000000002</v>
      </c>
      <c r="HK300">
        <v>8.4724529999999998</v>
      </c>
      <c r="HL300">
        <v>23.908417</v>
      </c>
      <c r="HM300">
        <v>4.4130690000000001</v>
      </c>
      <c r="HN300">
        <v>0.691191</v>
      </c>
      <c r="HO300">
        <v>9.4024870000000007</v>
      </c>
      <c r="HP300">
        <v>77.489588999999995</v>
      </c>
      <c r="HQ300">
        <v>8.6843109999999992</v>
      </c>
      <c r="HR300">
        <v>9.2253629999999998</v>
      </c>
      <c r="HS300">
        <v>6.160272</v>
      </c>
      <c r="HT300">
        <v>10.182079</v>
      </c>
      <c r="HU300">
        <v>0.31061800000000001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930.32767699999999</v>
      </c>
      <c r="OM300">
        <v>0</v>
      </c>
      <c r="ON300">
        <v>0</v>
      </c>
      <c r="OO300">
        <v>11.505750000000001</v>
      </c>
      <c r="OP300">
        <v>57.034869999999998</v>
      </c>
      <c r="OQ300">
        <v>2160.1143480000001</v>
      </c>
    </row>
    <row r="301" spans="1:407" x14ac:dyDescent="0.2">
      <c r="A301" t="s">
        <v>313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-0.28909000000000001</v>
      </c>
      <c r="EY301">
        <v>-0.51926600000000001</v>
      </c>
      <c r="EZ301">
        <v>-0.44170599999999999</v>
      </c>
      <c r="FA301">
        <v>-1.106735</v>
      </c>
      <c r="FB301">
        <v>-0.51833499999999999</v>
      </c>
      <c r="FC301">
        <v>-2.1058E-2</v>
      </c>
      <c r="FD301">
        <v>-0.127414</v>
      </c>
      <c r="FE301">
        <v>-2.4140489999999999</v>
      </c>
      <c r="FF301">
        <v>-0.36549199999999998</v>
      </c>
      <c r="FG301">
        <v>-0.35453200000000001</v>
      </c>
      <c r="FH301">
        <v>-0.78765799999999997</v>
      </c>
      <c r="FI301">
        <v>-0.426819</v>
      </c>
      <c r="FJ301">
        <v>4.6636740000000003</v>
      </c>
      <c r="FK301">
        <v>1.571345</v>
      </c>
      <c r="FL301">
        <v>4.7830859999999999</v>
      </c>
      <c r="FM301">
        <v>7.3391159999999998</v>
      </c>
      <c r="FN301">
        <v>1.5904229999999999</v>
      </c>
      <c r="FO301">
        <v>9.6844190000000001</v>
      </c>
      <c r="FP301">
        <v>2.9758960000000001</v>
      </c>
      <c r="FQ301">
        <v>2.2816109999999998</v>
      </c>
      <c r="FR301">
        <v>2.132498</v>
      </c>
      <c r="FS301">
        <v>3.2821950000000002</v>
      </c>
      <c r="FT301">
        <v>5.1379520000000003</v>
      </c>
      <c r="FU301">
        <v>0.83204800000000001</v>
      </c>
      <c r="FV301">
        <v>17.556187000000001</v>
      </c>
      <c r="FW301">
        <v>11.82647</v>
      </c>
      <c r="FX301">
        <v>13.834875</v>
      </c>
      <c r="FY301">
        <v>14.57555</v>
      </c>
      <c r="FZ301">
        <v>7.2409249999999998</v>
      </c>
      <c r="GA301">
        <v>6.5667910000000003</v>
      </c>
      <c r="GB301">
        <v>10.277703000000001</v>
      </c>
      <c r="GC301">
        <v>1.0597000000000001</v>
      </c>
      <c r="GD301">
        <v>33.665830999999997</v>
      </c>
      <c r="GE301">
        <v>45.033454999999996</v>
      </c>
      <c r="GF301">
        <v>20.163295000000002</v>
      </c>
      <c r="GG301">
        <v>29.058599999999998</v>
      </c>
      <c r="GH301">
        <v>15.310817</v>
      </c>
      <c r="GI301">
        <v>10.593503999999999</v>
      </c>
      <c r="GJ301">
        <v>35.548654999999997</v>
      </c>
      <c r="GK301">
        <v>145.39346</v>
      </c>
      <c r="GL301">
        <v>35.594244000000003</v>
      </c>
      <c r="GM301">
        <v>81.998380999999995</v>
      </c>
      <c r="GN301">
        <v>46.447721000000001</v>
      </c>
      <c r="GO301">
        <v>10.200246</v>
      </c>
      <c r="GP301">
        <v>15.663414</v>
      </c>
      <c r="GQ301">
        <v>7.4653070000000001</v>
      </c>
      <c r="GR301">
        <v>0.94190099999999999</v>
      </c>
      <c r="GS301">
        <v>1.994391</v>
      </c>
      <c r="GT301">
        <v>0.17802200000000001</v>
      </c>
      <c r="GU301">
        <v>0.23491999999999999</v>
      </c>
      <c r="GV301">
        <v>0.94803999999999999</v>
      </c>
      <c r="GW301">
        <v>5.8214000000000002E-2</v>
      </c>
      <c r="GX301">
        <v>0.22680800000000001</v>
      </c>
      <c r="GY301">
        <v>0.20608499999999999</v>
      </c>
      <c r="GZ301">
        <v>0.52684900000000001</v>
      </c>
      <c r="HA301">
        <v>0.34931699999999999</v>
      </c>
      <c r="HB301">
        <v>7.3122000000000006E-2</v>
      </c>
      <c r="HC301">
        <v>26.050305999999999</v>
      </c>
      <c r="HD301">
        <v>12.082425000000001</v>
      </c>
      <c r="HE301">
        <v>127.96630500000001</v>
      </c>
      <c r="HF301">
        <v>195.01551000000001</v>
      </c>
      <c r="HG301">
        <v>10.04942</v>
      </c>
      <c r="HH301">
        <v>213.29332500000001</v>
      </c>
      <c r="HI301">
        <v>3.8900489999999999</v>
      </c>
      <c r="HJ301">
        <v>251.959677</v>
      </c>
      <c r="HK301">
        <v>-31.000454000000001</v>
      </c>
      <c r="HL301">
        <v>134.27912599999999</v>
      </c>
      <c r="HM301">
        <v>79.364447999999996</v>
      </c>
      <c r="HN301">
        <v>32.721429000000001</v>
      </c>
      <c r="HO301">
        <v>72.872460000000004</v>
      </c>
      <c r="HP301">
        <v>486.10017900000003</v>
      </c>
      <c r="HQ301">
        <v>398.78369199999997</v>
      </c>
      <c r="HR301">
        <v>410.717579</v>
      </c>
      <c r="HS301">
        <v>174.189897</v>
      </c>
      <c r="HT301">
        <v>42.070836</v>
      </c>
      <c r="HU301">
        <v>1.186083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7068.396315</v>
      </c>
      <c r="OM301">
        <v>0</v>
      </c>
      <c r="ON301">
        <v>0</v>
      </c>
      <c r="OO301">
        <v>30.266967000000001</v>
      </c>
      <c r="OP301">
        <v>23.589186999999999</v>
      </c>
      <c r="OQ301">
        <v>10423.559675</v>
      </c>
    </row>
    <row r="302" spans="1:407" x14ac:dyDescent="0.2">
      <c r="A302" t="s">
        <v>314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1.2043E-2</v>
      </c>
      <c r="EY302">
        <v>-0.60732299999999995</v>
      </c>
      <c r="EZ302">
        <v>0.124235</v>
      </c>
      <c r="FA302">
        <v>0.67068300000000003</v>
      </c>
      <c r="FB302">
        <v>6.3162200000000004</v>
      </c>
      <c r="FC302">
        <v>-0.25359599999999999</v>
      </c>
      <c r="FD302">
        <v>-1.4825E-2</v>
      </c>
      <c r="FE302">
        <v>1.1287999999999999E-2</v>
      </c>
      <c r="FF302">
        <v>0.37325900000000001</v>
      </c>
      <c r="FG302">
        <v>1.0741229999999999</v>
      </c>
      <c r="FH302">
        <v>0.639957</v>
      </c>
      <c r="FI302">
        <v>-0.35364499999999999</v>
      </c>
      <c r="FJ302">
        <v>2.5857169999999998</v>
      </c>
      <c r="FK302">
        <v>13.803725</v>
      </c>
      <c r="FL302">
        <v>4.1144540000000003</v>
      </c>
      <c r="FM302">
        <v>9.3430029999999995</v>
      </c>
      <c r="FN302">
        <v>0.73426199999999997</v>
      </c>
      <c r="FO302">
        <v>13.423025000000001</v>
      </c>
      <c r="FP302">
        <v>13.00299</v>
      </c>
      <c r="FQ302">
        <v>14.579976</v>
      </c>
      <c r="FR302">
        <v>6.5267660000000003</v>
      </c>
      <c r="FS302">
        <v>65.772074000000003</v>
      </c>
      <c r="FT302">
        <v>0.197912</v>
      </c>
      <c r="FU302">
        <v>4.5358999999999997E-2</v>
      </c>
      <c r="FV302">
        <v>63.701089000000003</v>
      </c>
      <c r="FW302">
        <v>70.941528000000005</v>
      </c>
      <c r="FX302">
        <v>7.3082929999999999</v>
      </c>
      <c r="FY302">
        <v>6.7543980000000001</v>
      </c>
      <c r="FZ302">
        <v>3.0013390000000002</v>
      </c>
      <c r="GA302">
        <v>7.6050069999999996</v>
      </c>
      <c r="GB302">
        <v>6.2238429999999996</v>
      </c>
      <c r="GC302">
        <v>7.1080220000000001</v>
      </c>
      <c r="GD302">
        <v>9.8220690000000008</v>
      </c>
      <c r="GE302">
        <v>13.871632999999999</v>
      </c>
      <c r="GF302">
        <v>27.929707000000001</v>
      </c>
      <c r="GG302">
        <v>59.278834000000003</v>
      </c>
      <c r="GH302">
        <v>14.264407</v>
      </c>
      <c r="GI302">
        <v>4.0122239999999998</v>
      </c>
      <c r="GJ302">
        <v>20.205532000000002</v>
      </c>
      <c r="GK302">
        <v>10.076366</v>
      </c>
      <c r="GL302">
        <v>6.0084580000000001</v>
      </c>
      <c r="GM302">
        <v>21.99614</v>
      </c>
      <c r="GN302">
        <v>12.322086000000001</v>
      </c>
      <c r="GO302">
        <v>4.1525280000000002</v>
      </c>
      <c r="GP302">
        <v>16.796088000000001</v>
      </c>
      <c r="GQ302">
        <v>1.4875849999999999</v>
      </c>
      <c r="GR302">
        <v>0.38108300000000001</v>
      </c>
      <c r="GS302">
        <v>0.34762999999999999</v>
      </c>
      <c r="GT302">
        <v>0.18360899999999999</v>
      </c>
      <c r="GU302">
        <v>0.120766</v>
      </c>
      <c r="GV302">
        <v>0.219495</v>
      </c>
      <c r="GW302">
        <v>2.0313000000000001E-2</v>
      </c>
      <c r="GX302">
        <v>0.106256</v>
      </c>
      <c r="GY302">
        <v>7.1037000000000003E-2</v>
      </c>
      <c r="GZ302">
        <v>7.5469999999999999E-3</v>
      </c>
      <c r="HA302">
        <v>8.4328E-2</v>
      </c>
      <c r="HB302">
        <v>2.2863999999999999E-2</v>
      </c>
      <c r="HC302">
        <v>5.2509999999999996E-3</v>
      </c>
      <c r="HD302">
        <v>96.077916999999999</v>
      </c>
      <c r="HE302">
        <v>7.9292870000000004</v>
      </c>
      <c r="HF302">
        <v>49.323526999999999</v>
      </c>
      <c r="HG302">
        <v>0.138568</v>
      </c>
      <c r="HH302">
        <v>25.663451999999999</v>
      </c>
      <c r="HI302">
        <v>268.07768600000003</v>
      </c>
      <c r="HJ302">
        <v>141.14770200000001</v>
      </c>
      <c r="HK302">
        <v>-19.475054</v>
      </c>
      <c r="HL302">
        <v>4.9003420000000002</v>
      </c>
      <c r="HM302">
        <v>1.455738</v>
      </c>
      <c r="HN302">
        <v>0.55535500000000004</v>
      </c>
      <c r="HO302">
        <v>0.25470100000000001</v>
      </c>
      <c r="HP302">
        <v>19.911919999999999</v>
      </c>
      <c r="HQ302">
        <v>0.80815499999999996</v>
      </c>
      <c r="HR302">
        <v>3.3799329999999999</v>
      </c>
      <c r="HS302">
        <v>5.1236699999999997</v>
      </c>
      <c r="HT302">
        <v>2.795061</v>
      </c>
      <c r="HU302">
        <v>0.59504100000000004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29.079785999999999</v>
      </c>
      <c r="OM302">
        <v>0</v>
      </c>
      <c r="ON302">
        <v>0</v>
      </c>
      <c r="OO302">
        <v>25.119271000000001</v>
      </c>
      <c r="OP302">
        <v>1.329685</v>
      </c>
      <c r="OQ302">
        <v>1212.750783</v>
      </c>
    </row>
    <row r="303" spans="1:407" x14ac:dyDescent="0.2">
      <c r="A303" t="s">
        <v>315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-7.0605000000000001E-2</v>
      </c>
      <c r="EY303">
        <v>5.6864999999999999E-2</v>
      </c>
      <c r="EZ303">
        <v>-0.39664300000000002</v>
      </c>
      <c r="FA303">
        <v>-2.2988360000000001</v>
      </c>
      <c r="FB303">
        <v>6.2430000000000003E-3</v>
      </c>
      <c r="FC303">
        <v>-0.169546</v>
      </c>
      <c r="FD303">
        <v>0.68285899999999999</v>
      </c>
      <c r="FE303">
        <v>-0.486624</v>
      </c>
      <c r="FF303">
        <v>0.37777699999999997</v>
      </c>
      <c r="FG303">
        <v>-0.55176800000000004</v>
      </c>
      <c r="FH303">
        <v>-0.18354999999999999</v>
      </c>
      <c r="FI303">
        <v>-2.6862E-2</v>
      </c>
      <c r="FJ303">
        <v>1.242165</v>
      </c>
      <c r="FK303">
        <v>2.011965</v>
      </c>
      <c r="FL303">
        <v>3.0784229999999999</v>
      </c>
      <c r="FM303">
        <v>13.262266</v>
      </c>
      <c r="FN303">
        <v>2.3214649999999999</v>
      </c>
      <c r="FO303">
        <v>13.005914000000001</v>
      </c>
      <c r="FP303">
        <v>-0.726275</v>
      </c>
      <c r="FQ303">
        <v>-0.530447</v>
      </c>
      <c r="FR303">
        <v>0.51929099999999995</v>
      </c>
      <c r="FS303">
        <v>-9.3108950000000004</v>
      </c>
      <c r="FT303">
        <v>1.0317419999999999</v>
      </c>
      <c r="FU303">
        <v>0.69935599999999998</v>
      </c>
      <c r="FV303">
        <v>2.5949469999999999</v>
      </c>
      <c r="FW303">
        <v>-6.2947709999999999</v>
      </c>
      <c r="FX303">
        <v>3.1768450000000001</v>
      </c>
      <c r="FY303">
        <v>3.7233550000000002</v>
      </c>
      <c r="FZ303">
        <v>1.4424939999999999</v>
      </c>
      <c r="GA303">
        <v>2.2592150000000002</v>
      </c>
      <c r="GB303">
        <v>7.1811949999999998</v>
      </c>
      <c r="GC303">
        <v>2.2895500000000002</v>
      </c>
      <c r="GD303">
        <v>16.369764</v>
      </c>
      <c r="GE303">
        <v>4.3831730000000002</v>
      </c>
      <c r="GF303">
        <v>7.7143319999999997</v>
      </c>
      <c r="GG303">
        <v>6.7633549999999998</v>
      </c>
      <c r="GH303">
        <v>15.124936</v>
      </c>
      <c r="GI303">
        <v>1.2634430000000001</v>
      </c>
      <c r="GJ303">
        <v>6.3079489999999998</v>
      </c>
      <c r="GK303">
        <v>42.524833999999998</v>
      </c>
      <c r="GL303">
        <v>4.0588699999999998</v>
      </c>
      <c r="GM303">
        <v>11.222624</v>
      </c>
      <c r="GN303">
        <v>12.841086000000001</v>
      </c>
      <c r="GO303">
        <v>1.2733840000000001</v>
      </c>
      <c r="GP303">
        <v>8.996067</v>
      </c>
      <c r="GQ303">
        <v>4.6814559999999998</v>
      </c>
      <c r="GR303">
        <v>8.1168000000000004E-2</v>
      </c>
      <c r="GS303">
        <v>0.76157900000000001</v>
      </c>
      <c r="GT303">
        <v>-3.6290999999999997E-2</v>
      </c>
      <c r="GU303">
        <v>-5.7516999999999999E-2</v>
      </c>
      <c r="GV303">
        <v>0.20488400000000001</v>
      </c>
      <c r="GW303">
        <v>9.0690000000000007E-3</v>
      </c>
      <c r="GX303">
        <v>-3.6554000000000003E-2</v>
      </c>
      <c r="GY303">
        <v>6.6780999999999993E-2</v>
      </c>
      <c r="GZ303">
        <v>0.24715699999999999</v>
      </c>
      <c r="HA303">
        <v>0.132413</v>
      </c>
      <c r="HB303">
        <v>-2.7199000000000001E-2</v>
      </c>
      <c r="HC303">
        <v>0.42571999999999999</v>
      </c>
      <c r="HD303">
        <v>67.241515000000007</v>
      </c>
      <c r="HE303">
        <v>50.298380999999999</v>
      </c>
      <c r="HF303">
        <v>6.7039359999999997</v>
      </c>
      <c r="HG303">
        <v>8.6203070000000004</v>
      </c>
      <c r="HH303">
        <v>25.541771000000001</v>
      </c>
      <c r="HI303">
        <v>11.516745999999999</v>
      </c>
      <c r="HJ303">
        <v>21.566534000000001</v>
      </c>
      <c r="HK303">
        <v>-4.639424</v>
      </c>
      <c r="HL303">
        <v>487.75464299999999</v>
      </c>
      <c r="HM303">
        <v>755.17139199999997</v>
      </c>
      <c r="HN303">
        <v>215.09898899999999</v>
      </c>
      <c r="HO303">
        <v>23.073391999999998</v>
      </c>
      <c r="HP303">
        <v>510.126643</v>
      </c>
      <c r="HQ303">
        <v>140.324431</v>
      </c>
      <c r="HR303">
        <v>551.71650099999999</v>
      </c>
      <c r="HS303">
        <v>287.64737300000002</v>
      </c>
      <c r="HT303">
        <v>224.313965</v>
      </c>
      <c r="HU303">
        <v>0.62700599999999995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2385.4161389999999</v>
      </c>
      <c r="OM303">
        <v>0</v>
      </c>
      <c r="ON303">
        <v>0</v>
      </c>
      <c r="OO303">
        <v>136.04864799999999</v>
      </c>
      <c r="OP303">
        <v>2941.8839889999999</v>
      </c>
      <c r="OQ303">
        <v>9031.2664700000005</v>
      </c>
    </row>
    <row r="304" spans="1:407" x14ac:dyDescent="0.2">
      <c r="A304" t="s">
        <v>316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-2.9372549999999999</v>
      </c>
      <c r="EY304">
        <v>-2.6613760000000002</v>
      </c>
      <c r="EZ304">
        <v>-1.885378</v>
      </c>
      <c r="FA304">
        <v>-9.9024710000000002</v>
      </c>
      <c r="FB304">
        <v>-1.4311039999999999</v>
      </c>
      <c r="FC304">
        <v>-0.75787899999999997</v>
      </c>
      <c r="FD304">
        <v>-0.75354900000000002</v>
      </c>
      <c r="FE304">
        <v>-3.1209319999999998</v>
      </c>
      <c r="FF304">
        <v>-3.2894049999999999</v>
      </c>
      <c r="FG304">
        <v>-2.0626440000000001</v>
      </c>
      <c r="FH304">
        <v>-2.7758929999999999</v>
      </c>
      <c r="FI304">
        <v>-1.9198999999999999</v>
      </c>
      <c r="FJ304">
        <v>0.86838000000000004</v>
      </c>
      <c r="FK304">
        <v>0.41306300000000001</v>
      </c>
      <c r="FL304">
        <v>-0.21254500000000001</v>
      </c>
      <c r="FM304">
        <v>-18.349163999999998</v>
      </c>
      <c r="FN304">
        <v>0.25093199999999999</v>
      </c>
      <c r="FO304">
        <v>-13.005469</v>
      </c>
      <c r="FP304">
        <v>3.1445820000000002</v>
      </c>
      <c r="FQ304">
        <v>2.2366190000000001</v>
      </c>
      <c r="FR304">
        <v>0.51605400000000001</v>
      </c>
      <c r="FS304">
        <v>4.3843319999999997</v>
      </c>
      <c r="FT304">
        <v>0.56170299999999995</v>
      </c>
      <c r="FU304">
        <v>1.553965</v>
      </c>
      <c r="FV304">
        <v>8.6802200000000003</v>
      </c>
      <c r="FW304">
        <v>7.0093079999999999</v>
      </c>
      <c r="FX304">
        <v>10.612358</v>
      </c>
      <c r="FY304">
        <v>7.2005309999999998</v>
      </c>
      <c r="FZ304">
        <v>4.0299659999999999</v>
      </c>
      <c r="GA304">
        <v>2.9732050000000001</v>
      </c>
      <c r="GB304">
        <v>9.8690110000000004</v>
      </c>
      <c r="GC304">
        <v>3.1301899999999998</v>
      </c>
      <c r="GD304">
        <v>17.333891000000001</v>
      </c>
      <c r="GE304">
        <v>8.1469090000000008</v>
      </c>
      <c r="GF304">
        <v>16.312939</v>
      </c>
      <c r="GG304">
        <v>8.8561340000000008</v>
      </c>
      <c r="GH304">
        <v>11.242955</v>
      </c>
      <c r="GI304">
        <v>5.9774430000000001</v>
      </c>
      <c r="GJ304">
        <v>10.128337999999999</v>
      </c>
      <c r="GK304">
        <v>15.820274</v>
      </c>
      <c r="GL304">
        <v>6.9078980000000003</v>
      </c>
      <c r="GM304">
        <v>13.866099</v>
      </c>
      <c r="GN304">
        <v>10.877352</v>
      </c>
      <c r="GO304">
        <v>3.712612</v>
      </c>
      <c r="GP304">
        <v>17.235008000000001</v>
      </c>
      <c r="GQ304">
        <v>8.741949</v>
      </c>
      <c r="GR304">
        <v>0.24127499999999999</v>
      </c>
      <c r="GS304">
        <v>0.75038300000000002</v>
      </c>
      <c r="GT304">
        <v>0.42603400000000002</v>
      </c>
      <c r="GU304">
        <v>0.38330900000000001</v>
      </c>
      <c r="GV304">
        <v>1.3072250000000001</v>
      </c>
      <c r="GW304">
        <v>0.14748700000000001</v>
      </c>
      <c r="GX304">
        <v>0.36046299999999998</v>
      </c>
      <c r="GY304">
        <v>0.12950600000000001</v>
      </c>
      <c r="GZ304">
        <v>4.4783999999999997E-2</v>
      </c>
      <c r="HA304">
        <v>0.179649</v>
      </c>
      <c r="HB304">
        <v>2.5964999999999998E-2</v>
      </c>
      <c r="HC304">
        <v>1.2038070000000001</v>
      </c>
      <c r="HD304">
        <v>12.326485999999999</v>
      </c>
      <c r="HE304">
        <v>56.593856000000002</v>
      </c>
      <c r="HF304">
        <v>38.181018000000002</v>
      </c>
      <c r="HG304">
        <v>94.807424999999995</v>
      </c>
      <c r="HH304">
        <v>35.720317000000001</v>
      </c>
      <c r="HI304">
        <v>11.447995000000001</v>
      </c>
      <c r="HJ304">
        <v>9.2712839999999996</v>
      </c>
      <c r="HK304">
        <v>8.1324229999999993</v>
      </c>
      <c r="HL304">
        <v>27.359345999999999</v>
      </c>
      <c r="HM304">
        <v>753.41342299999997</v>
      </c>
      <c r="HN304">
        <v>253.710095</v>
      </c>
      <c r="HO304">
        <v>105.039102</v>
      </c>
      <c r="HP304">
        <v>164.99643599999999</v>
      </c>
      <c r="HQ304">
        <v>24.529862999999999</v>
      </c>
      <c r="HR304">
        <v>95.060542999999996</v>
      </c>
      <c r="HS304">
        <v>33.776449999999997</v>
      </c>
      <c r="HT304">
        <v>132.719334</v>
      </c>
      <c r="HU304">
        <v>134.05672799999999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458.494349</v>
      </c>
      <c r="OM304">
        <v>0</v>
      </c>
      <c r="ON304">
        <v>0</v>
      </c>
      <c r="OO304">
        <v>47.194935000000001</v>
      </c>
      <c r="OP304">
        <v>0.25588899999999998</v>
      </c>
      <c r="OQ304">
        <v>2659.816437</v>
      </c>
    </row>
    <row r="305" spans="1:407" x14ac:dyDescent="0.2">
      <c r="A305" t="s">
        <v>317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-0.47400799999999998</v>
      </c>
      <c r="EY305">
        <v>-1.792394</v>
      </c>
      <c r="EZ305">
        <v>-4.8336800000000002</v>
      </c>
      <c r="FA305">
        <v>-6.5686439999999999</v>
      </c>
      <c r="FB305">
        <v>-4.9186909999999999</v>
      </c>
      <c r="FC305">
        <v>0.16758999999999999</v>
      </c>
      <c r="FD305">
        <v>-0.34984799999999999</v>
      </c>
      <c r="FE305">
        <v>-3.4996170000000002</v>
      </c>
      <c r="FF305">
        <v>-3.71055</v>
      </c>
      <c r="FG305">
        <v>-1.959708</v>
      </c>
      <c r="FH305">
        <v>-2.3572229999999998</v>
      </c>
      <c r="FI305">
        <v>0.59499500000000005</v>
      </c>
      <c r="FJ305">
        <v>7.3304489999999998</v>
      </c>
      <c r="FK305">
        <v>11.016378</v>
      </c>
      <c r="FL305">
        <v>29.129314999999998</v>
      </c>
      <c r="FM305">
        <v>23.104835000000001</v>
      </c>
      <c r="FN305">
        <v>3.1200230000000002</v>
      </c>
      <c r="FO305">
        <v>72.926215999999997</v>
      </c>
      <c r="FP305">
        <v>7.0498940000000001</v>
      </c>
      <c r="FQ305">
        <v>6.3963400000000004</v>
      </c>
      <c r="FR305">
        <v>7.6981650000000004</v>
      </c>
      <c r="FS305">
        <v>11.448109000000001</v>
      </c>
      <c r="FT305">
        <v>5.2691970000000001</v>
      </c>
      <c r="FU305">
        <v>3.9281220000000001</v>
      </c>
      <c r="FV305">
        <v>54.332293999999997</v>
      </c>
      <c r="FW305">
        <v>26.762706999999999</v>
      </c>
      <c r="FX305">
        <v>28.502082000000001</v>
      </c>
      <c r="FY305">
        <v>21.344391000000002</v>
      </c>
      <c r="FZ305">
        <v>11.817641999999999</v>
      </c>
      <c r="GA305">
        <v>14.877193</v>
      </c>
      <c r="GB305">
        <v>32.812313000000003</v>
      </c>
      <c r="GC305">
        <v>1.8607750000000001</v>
      </c>
      <c r="GD305">
        <v>81.491152999999997</v>
      </c>
      <c r="GE305">
        <v>11.377725999999999</v>
      </c>
      <c r="GF305">
        <v>23.596025000000001</v>
      </c>
      <c r="GG305">
        <v>47.870410999999997</v>
      </c>
      <c r="GH305">
        <v>33.309773999999997</v>
      </c>
      <c r="GI305">
        <v>16.980820999999999</v>
      </c>
      <c r="GJ305">
        <v>54.303890000000003</v>
      </c>
      <c r="GK305">
        <v>39.391213999999998</v>
      </c>
      <c r="GL305">
        <v>33.72748</v>
      </c>
      <c r="GM305">
        <v>71.329420999999996</v>
      </c>
      <c r="GN305">
        <v>41.578066999999997</v>
      </c>
      <c r="GO305">
        <v>18.118486999999998</v>
      </c>
      <c r="GP305">
        <v>41.719557000000002</v>
      </c>
      <c r="GQ305">
        <v>22.622959999999999</v>
      </c>
      <c r="GR305">
        <v>1.4696750000000001</v>
      </c>
      <c r="GS305">
        <v>6.3284580000000004</v>
      </c>
      <c r="GT305">
        <v>0.68806100000000003</v>
      </c>
      <c r="GU305">
        <v>1.2885759999999999</v>
      </c>
      <c r="GV305">
        <v>3.5997750000000002</v>
      </c>
      <c r="GW305">
        <v>0.97906499999999996</v>
      </c>
      <c r="GX305">
        <v>4.2106050000000002</v>
      </c>
      <c r="GY305">
        <v>0.53758700000000004</v>
      </c>
      <c r="GZ305">
        <v>1.5791470000000001</v>
      </c>
      <c r="HA305">
        <v>1.1719820000000001</v>
      </c>
      <c r="HB305">
        <v>0.44023699999999999</v>
      </c>
      <c r="HC305">
        <v>2.8485330000000002</v>
      </c>
      <c r="HD305">
        <v>16.208469999999998</v>
      </c>
      <c r="HE305">
        <v>278.00902100000002</v>
      </c>
      <c r="HF305">
        <v>388.581592</v>
      </c>
      <c r="HG305">
        <v>137.55247399999999</v>
      </c>
      <c r="HH305">
        <v>498.54732799999999</v>
      </c>
      <c r="HI305">
        <v>32.491624999999999</v>
      </c>
      <c r="HJ305">
        <v>41.464157999999998</v>
      </c>
      <c r="HK305">
        <v>28.022970000000001</v>
      </c>
      <c r="HL305">
        <v>148.607922</v>
      </c>
      <c r="HM305">
        <v>156.79214400000001</v>
      </c>
      <c r="HN305">
        <v>1141.275813</v>
      </c>
      <c r="HO305">
        <v>133.18951000000001</v>
      </c>
      <c r="HP305">
        <v>449.91449399999999</v>
      </c>
      <c r="HQ305">
        <v>56.523620000000001</v>
      </c>
      <c r="HR305">
        <v>56.601624000000001</v>
      </c>
      <c r="HS305">
        <v>23.516197999999999</v>
      </c>
      <c r="HT305">
        <v>149.27155500000001</v>
      </c>
      <c r="HU305">
        <v>115.15107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3292.88418</v>
      </c>
      <c r="OM305">
        <v>0</v>
      </c>
      <c r="ON305">
        <v>0</v>
      </c>
      <c r="OO305">
        <v>0.88942200000000005</v>
      </c>
      <c r="OP305">
        <v>8.8050000000000003E-2</v>
      </c>
      <c r="OQ305">
        <v>8059.1665890000004</v>
      </c>
    </row>
    <row r="306" spans="1:407" x14ac:dyDescent="0.2">
      <c r="A306" t="s">
        <v>318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-1.6981E-2</v>
      </c>
      <c r="EY306">
        <v>-1.2945E-2</v>
      </c>
      <c r="EZ306">
        <v>-4.0533E-2</v>
      </c>
      <c r="FA306">
        <v>7.378E-3</v>
      </c>
      <c r="FB306">
        <v>-1.1972999999999999E-2</v>
      </c>
      <c r="FC306">
        <v>-0.25065700000000002</v>
      </c>
      <c r="FD306">
        <v>-1.2461E-2</v>
      </c>
      <c r="FE306">
        <v>-2.3698E-2</v>
      </c>
      <c r="FF306">
        <v>-4.921E-3</v>
      </c>
      <c r="FG306">
        <v>-2.2466E-2</v>
      </c>
      <c r="FH306">
        <v>-2.5975000000000002E-2</v>
      </c>
      <c r="FI306">
        <v>9.7520000000000003E-3</v>
      </c>
      <c r="FJ306">
        <v>0.257239</v>
      </c>
      <c r="FK306">
        <v>8.5220070000000003</v>
      </c>
      <c r="FL306">
        <v>6.9548430000000003</v>
      </c>
      <c r="FM306">
        <v>3.0638179999999999</v>
      </c>
      <c r="FN306">
        <v>5.7149999999999996E-3</v>
      </c>
      <c r="FO306">
        <v>7.4139889999999999</v>
      </c>
      <c r="FP306">
        <v>0.68940400000000002</v>
      </c>
      <c r="FQ306">
        <v>0.42222599999999999</v>
      </c>
      <c r="FR306">
        <v>0.56386199999999997</v>
      </c>
      <c r="FS306">
        <v>2.0585</v>
      </c>
      <c r="FT306">
        <v>1.847618</v>
      </c>
      <c r="FU306">
        <v>0.56607099999999999</v>
      </c>
      <c r="FV306">
        <v>5.2833040000000002</v>
      </c>
      <c r="FW306">
        <v>4.0328470000000003</v>
      </c>
      <c r="FX306">
        <v>3.7232669999999999</v>
      </c>
      <c r="FY306">
        <v>12.453334999999999</v>
      </c>
      <c r="FZ306">
        <v>2.0402900000000002</v>
      </c>
      <c r="GA306">
        <v>2.656021</v>
      </c>
      <c r="GB306">
        <v>10.16283</v>
      </c>
      <c r="GC306">
        <v>0.48221000000000003</v>
      </c>
      <c r="GD306">
        <v>13.375923999999999</v>
      </c>
      <c r="GE306">
        <v>2.609594</v>
      </c>
      <c r="GF306">
        <v>4.1571239999999996</v>
      </c>
      <c r="GG306">
        <v>13.806056999999999</v>
      </c>
      <c r="GH306">
        <v>5.1374110000000002</v>
      </c>
      <c r="GI306">
        <v>4.9455549999999997</v>
      </c>
      <c r="GJ306">
        <v>10.445264</v>
      </c>
      <c r="GK306">
        <v>17.097581999999999</v>
      </c>
      <c r="GL306">
        <v>7.1379989999999998</v>
      </c>
      <c r="GM306">
        <v>19.060611000000002</v>
      </c>
      <c r="GN306">
        <v>11.842244000000001</v>
      </c>
      <c r="GO306">
        <v>2.4549120000000002</v>
      </c>
      <c r="GP306">
        <v>4.3455370000000002</v>
      </c>
      <c r="GQ306">
        <v>5.063542</v>
      </c>
      <c r="GR306">
        <v>0.12107800000000001</v>
      </c>
      <c r="GS306">
        <v>0.86602100000000004</v>
      </c>
      <c r="GT306">
        <v>1.9999999999999999E-6</v>
      </c>
      <c r="GU306">
        <v>6.7150000000000001E-2</v>
      </c>
      <c r="GV306">
        <v>0.115089</v>
      </c>
      <c r="GW306">
        <v>0</v>
      </c>
      <c r="GX306">
        <v>6.3134999999999997E-2</v>
      </c>
      <c r="GY306">
        <v>7.5920000000000001E-2</v>
      </c>
      <c r="GZ306">
        <v>0.25134600000000001</v>
      </c>
      <c r="HA306">
        <v>0.10917399999999999</v>
      </c>
      <c r="HB306">
        <v>2.3316E-2</v>
      </c>
      <c r="HC306">
        <v>2.4877E-2</v>
      </c>
      <c r="HD306">
        <v>2.5722640000000001</v>
      </c>
      <c r="HE306">
        <v>204.467445</v>
      </c>
      <c r="HF306">
        <v>119.812512</v>
      </c>
      <c r="HG306">
        <v>82.229508999999993</v>
      </c>
      <c r="HH306">
        <v>22.312612999999999</v>
      </c>
      <c r="HI306">
        <v>64.530792000000005</v>
      </c>
      <c r="HJ306">
        <v>50.802759999999999</v>
      </c>
      <c r="HK306">
        <v>8.4720600000000008</v>
      </c>
      <c r="HL306">
        <v>43.095429000000003</v>
      </c>
      <c r="HM306">
        <v>14.535714</v>
      </c>
      <c r="HN306">
        <v>7.3651900000000001</v>
      </c>
      <c r="HO306">
        <v>51.624402000000003</v>
      </c>
      <c r="HP306">
        <v>250.19904299999999</v>
      </c>
      <c r="HQ306">
        <v>15.075042</v>
      </c>
      <c r="HR306">
        <v>338.04322400000001</v>
      </c>
      <c r="HS306">
        <v>10.098089999999999</v>
      </c>
      <c r="HT306">
        <v>15.909427000000001</v>
      </c>
      <c r="HU306">
        <v>7.1670280000000002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822.56267300000002</v>
      </c>
      <c r="OM306">
        <v>0</v>
      </c>
      <c r="ON306">
        <v>0</v>
      </c>
      <c r="OO306">
        <v>-7.8027620000000004</v>
      </c>
      <c r="OP306">
        <v>0.193133</v>
      </c>
      <c r="OQ306">
        <v>2319.2559660000002</v>
      </c>
    </row>
    <row r="307" spans="1:407" x14ac:dyDescent="0.2">
      <c r="A307" t="s">
        <v>319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-6.146096</v>
      </c>
      <c r="EY307">
        <v>-5.9340349999999997</v>
      </c>
      <c r="EZ307">
        <v>-9.8712149999999994</v>
      </c>
      <c r="FA307">
        <v>-12.918222</v>
      </c>
      <c r="FB307">
        <v>-1.613839</v>
      </c>
      <c r="FC307">
        <v>-1.821161</v>
      </c>
      <c r="FD307">
        <v>-1.2083349999999999</v>
      </c>
      <c r="FE307">
        <v>-7.3125410000000004</v>
      </c>
      <c r="FF307">
        <v>-1.5517989999999999</v>
      </c>
      <c r="FG307">
        <v>-3.6613699999999998</v>
      </c>
      <c r="FH307">
        <v>-3.4060269999999999</v>
      </c>
      <c r="FI307">
        <v>-0.57981000000000005</v>
      </c>
      <c r="FJ307">
        <v>4.1817679999999999</v>
      </c>
      <c r="FK307">
        <v>10.864431</v>
      </c>
      <c r="FL307">
        <v>53.906215000000003</v>
      </c>
      <c r="FM307">
        <v>220.49668600000001</v>
      </c>
      <c r="FN307">
        <v>8.7535930000000004</v>
      </c>
      <c r="FO307">
        <v>190.28334699999999</v>
      </c>
      <c r="FP307">
        <v>18.980630999999999</v>
      </c>
      <c r="FQ307">
        <v>15.283409000000001</v>
      </c>
      <c r="FR307">
        <v>20.675060999999999</v>
      </c>
      <c r="FS307">
        <v>49.942872999999999</v>
      </c>
      <c r="FT307">
        <v>31.430187</v>
      </c>
      <c r="FU307">
        <v>7.8581500000000002</v>
      </c>
      <c r="FV307">
        <v>133.86488800000001</v>
      </c>
      <c r="FW307">
        <v>152.09888000000001</v>
      </c>
      <c r="FX307">
        <v>67.585747999999995</v>
      </c>
      <c r="FY307">
        <v>62.970320000000001</v>
      </c>
      <c r="FZ307">
        <v>34.618099999999998</v>
      </c>
      <c r="GA307">
        <v>25.122737999999998</v>
      </c>
      <c r="GB307">
        <v>79.133666000000005</v>
      </c>
      <c r="GC307">
        <v>9.3490219999999997</v>
      </c>
      <c r="GD307">
        <v>291.56329499999998</v>
      </c>
      <c r="GE307">
        <v>239.17484999999999</v>
      </c>
      <c r="GF307">
        <v>96.525963000000004</v>
      </c>
      <c r="GG307">
        <v>141.02281400000001</v>
      </c>
      <c r="GH307">
        <v>137.84147100000001</v>
      </c>
      <c r="GI307">
        <v>75.600611000000001</v>
      </c>
      <c r="GJ307">
        <v>134.79427899999999</v>
      </c>
      <c r="GK307">
        <v>379.41461900000002</v>
      </c>
      <c r="GL307">
        <v>150.98772700000001</v>
      </c>
      <c r="GM307">
        <v>255.021512</v>
      </c>
      <c r="GN307">
        <v>230.722587</v>
      </c>
      <c r="GO307">
        <v>51.118797000000001</v>
      </c>
      <c r="GP307">
        <v>178.2748</v>
      </c>
      <c r="GQ307">
        <v>65.748063000000002</v>
      </c>
      <c r="GR307">
        <v>4.4821090000000003</v>
      </c>
      <c r="GS307">
        <v>8.0643039999999999</v>
      </c>
      <c r="GT307">
        <v>1.143688</v>
      </c>
      <c r="GU307">
        <v>1.5632349999999999</v>
      </c>
      <c r="GV307">
        <v>6.4389440000000002</v>
      </c>
      <c r="GW307">
        <v>0.23418</v>
      </c>
      <c r="GX307">
        <v>1.807469</v>
      </c>
      <c r="GY307">
        <v>0.76914899999999997</v>
      </c>
      <c r="GZ307">
        <v>1.6505399999999999</v>
      </c>
      <c r="HA307">
        <v>2.1476519999999999</v>
      </c>
      <c r="HB307">
        <v>0.76207800000000003</v>
      </c>
      <c r="HC307">
        <v>4.6809979999999998</v>
      </c>
      <c r="HD307">
        <v>615.06870700000002</v>
      </c>
      <c r="HE307">
        <v>612.57870500000001</v>
      </c>
      <c r="HF307">
        <v>1465.301856</v>
      </c>
      <c r="HG307">
        <v>334.95864999999998</v>
      </c>
      <c r="HH307">
        <v>324.79063100000002</v>
      </c>
      <c r="HI307">
        <v>23.419160000000002</v>
      </c>
      <c r="HJ307">
        <v>14.805676</v>
      </c>
      <c r="HK307">
        <v>89.251655</v>
      </c>
      <c r="HL307">
        <v>526.969471</v>
      </c>
      <c r="HM307">
        <v>2620.6899199999998</v>
      </c>
      <c r="HN307">
        <v>917.19261600000004</v>
      </c>
      <c r="HO307">
        <v>362.63041500000003</v>
      </c>
      <c r="HP307">
        <v>4083.4639910000001</v>
      </c>
      <c r="HQ307">
        <v>520.35627699999998</v>
      </c>
      <c r="HR307">
        <v>1661.5074569999999</v>
      </c>
      <c r="HS307">
        <v>866.83052999999995</v>
      </c>
      <c r="HT307">
        <v>830.58626600000002</v>
      </c>
      <c r="HU307">
        <v>77.458252999999999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3100.9729459999999</v>
      </c>
      <c r="OM307">
        <v>0</v>
      </c>
      <c r="ON307">
        <v>0</v>
      </c>
      <c r="OO307">
        <v>479.58944400000001</v>
      </c>
      <c r="OP307">
        <v>3581.299606</v>
      </c>
      <c r="OQ307">
        <v>26712.653229</v>
      </c>
    </row>
    <row r="308" spans="1:407" x14ac:dyDescent="0.2">
      <c r="A308" t="s">
        <v>320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-0.26081700000000002</v>
      </c>
      <c r="EY308">
        <v>-0.10294399999999999</v>
      </c>
      <c r="EZ308">
        <v>-3.6324000000000002E-2</v>
      </c>
      <c r="FA308">
        <v>0.179423</v>
      </c>
      <c r="FB308">
        <v>-9.8631999999999997E-2</v>
      </c>
      <c r="FC308">
        <v>-0.15001600000000001</v>
      </c>
      <c r="FD308">
        <v>0.64511200000000002</v>
      </c>
      <c r="FE308">
        <v>-0.20272999999999999</v>
      </c>
      <c r="FF308">
        <v>4.6932000000000001E-2</v>
      </c>
      <c r="FG308">
        <v>-8.4700000000000001E-3</v>
      </c>
      <c r="FH308">
        <v>5.3852999999999998E-2</v>
      </c>
      <c r="FI308">
        <v>1.8336999999999999E-2</v>
      </c>
      <c r="FJ308">
        <v>0.65687399999999996</v>
      </c>
      <c r="FK308">
        <v>0.159798</v>
      </c>
      <c r="FL308">
        <v>3.8052839999999999</v>
      </c>
      <c r="FM308">
        <v>2.1330279999999999</v>
      </c>
      <c r="FN308">
        <v>0.34137899999999999</v>
      </c>
      <c r="FO308">
        <v>8.5249439999999996</v>
      </c>
      <c r="FP308">
        <v>0.86297199999999996</v>
      </c>
      <c r="FQ308">
        <v>5.7327999999999997E-2</v>
      </c>
      <c r="FR308">
        <v>1.131011</v>
      </c>
      <c r="FS308">
        <v>1.3148249999999999</v>
      </c>
      <c r="FT308">
        <v>3.5579730000000001</v>
      </c>
      <c r="FU308">
        <v>0.45093100000000003</v>
      </c>
      <c r="FV308">
        <v>9.0445580000000003</v>
      </c>
      <c r="FW308">
        <v>7.6176430000000002</v>
      </c>
      <c r="FX308">
        <v>9.1964509999999997</v>
      </c>
      <c r="FY308">
        <v>7.2055720000000001</v>
      </c>
      <c r="FZ308">
        <v>3.6231490000000002</v>
      </c>
      <c r="GA308">
        <v>3.7257479999999998</v>
      </c>
      <c r="GB308">
        <v>7.4743139999999997</v>
      </c>
      <c r="GC308">
        <v>0.40639700000000001</v>
      </c>
      <c r="GD308">
        <v>21.292415999999999</v>
      </c>
      <c r="GE308">
        <v>9.1781690000000005</v>
      </c>
      <c r="GF308">
        <v>10.562376</v>
      </c>
      <c r="GG308">
        <v>20.845039</v>
      </c>
      <c r="GH308">
        <v>12.093767</v>
      </c>
      <c r="GI308">
        <v>8.1623049999999999</v>
      </c>
      <c r="GJ308">
        <v>16.256277000000001</v>
      </c>
      <c r="GK308">
        <v>22.021457000000002</v>
      </c>
      <c r="GL308">
        <v>15.03637</v>
      </c>
      <c r="GM308">
        <v>29.142973000000001</v>
      </c>
      <c r="GN308">
        <v>10.908208999999999</v>
      </c>
      <c r="GO308">
        <v>2.935899</v>
      </c>
      <c r="GP308">
        <v>6.2570810000000003</v>
      </c>
      <c r="GQ308">
        <v>8.5116829999999997</v>
      </c>
      <c r="GR308">
        <v>0.47160999999999997</v>
      </c>
      <c r="GS308">
        <v>2.899562</v>
      </c>
      <c r="GT308">
        <v>7.1679999999999999E-3</v>
      </c>
      <c r="GU308">
        <v>0.249394</v>
      </c>
      <c r="GV308">
        <v>0.63312000000000002</v>
      </c>
      <c r="GW308">
        <v>4.4099999999999999E-4</v>
      </c>
      <c r="GX308">
        <v>0.313805</v>
      </c>
      <c r="GY308">
        <v>0.25686799999999999</v>
      </c>
      <c r="GZ308">
        <v>0.84675599999999995</v>
      </c>
      <c r="HA308">
        <v>0.36696899999999999</v>
      </c>
      <c r="HB308">
        <v>7.8904000000000002E-2</v>
      </c>
      <c r="HC308">
        <v>0.20859800000000001</v>
      </c>
      <c r="HD308">
        <v>10.003845999999999</v>
      </c>
      <c r="HE308">
        <v>52.832349000000001</v>
      </c>
      <c r="HF308">
        <v>51.429443999999997</v>
      </c>
      <c r="HG308">
        <v>182.90262300000001</v>
      </c>
      <c r="HH308">
        <v>208.421616</v>
      </c>
      <c r="HI308">
        <v>35.169528999999997</v>
      </c>
      <c r="HJ308">
        <v>29.371081</v>
      </c>
      <c r="HK308">
        <v>20.386731999999999</v>
      </c>
      <c r="HL308">
        <v>90.532640000000001</v>
      </c>
      <c r="HM308">
        <v>29.850166000000002</v>
      </c>
      <c r="HN308">
        <v>40.220405999999997</v>
      </c>
      <c r="HO308">
        <v>39.873331999999998</v>
      </c>
      <c r="HP308">
        <v>271.615005</v>
      </c>
      <c r="HQ308">
        <v>421.92809899999997</v>
      </c>
      <c r="HR308">
        <v>127.00041299999999</v>
      </c>
      <c r="HS308">
        <v>58.808593000000002</v>
      </c>
      <c r="HT308">
        <v>89.769057000000004</v>
      </c>
      <c r="HU308">
        <v>1.684151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4227.1689699999997</v>
      </c>
      <c r="OM308">
        <v>0</v>
      </c>
      <c r="ON308">
        <v>0</v>
      </c>
      <c r="OO308">
        <v>403.54091499999998</v>
      </c>
      <c r="OP308">
        <v>35.852255999999997</v>
      </c>
      <c r="OQ308">
        <v>6699.272344</v>
      </c>
    </row>
    <row r="309" spans="1:407" x14ac:dyDescent="0.2">
      <c r="A309" t="s">
        <v>321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-5.9569999999999996E-3</v>
      </c>
      <c r="EY309">
        <v>-3.5979999999999998E-2</v>
      </c>
      <c r="EZ309">
        <v>-1.9392E-2</v>
      </c>
      <c r="FA309">
        <v>-1.6049999999999998E-2</v>
      </c>
      <c r="FB309">
        <v>-2.2596999999999999E-2</v>
      </c>
      <c r="FC309">
        <v>-4.9304000000000001E-2</v>
      </c>
      <c r="FD309">
        <v>-0.10702</v>
      </c>
      <c r="FE309">
        <v>8.26E-3</v>
      </c>
      <c r="FF309">
        <v>-1.1931000000000001E-2</v>
      </c>
      <c r="FG309">
        <v>-2.2773999999999999E-2</v>
      </c>
      <c r="FH309">
        <v>-8.8900000000000003E-4</v>
      </c>
      <c r="FI309">
        <v>-2.8270000000000001E-3</v>
      </c>
      <c r="FJ309">
        <v>-4.2700000000000002E-4</v>
      </c>
      <c r="FK309">
        <v>3.7078380000000002</v>
      </c>
      <c r="FL309">
        <v>5.6194000000000001E-2</v>
      </c>
      <c r="FM309">
        <v>3.5985999999999997E-2</v>
      </c>
      <c r="FN309">
        <v>4.3403999999999998E-2</v>
      </c>
      <c r="FO309">
        <v>0.17683599999999999</v>
      </c>
      <c r="FP309">
        <v>-6.2162000000000002E-2</v>
      </c>
      <c r="FQ309">
        <v>-2.7876000000000001E-2</v>
      </c>
      <c r="FR309">
        <v>1.0064E-2</v>
      </c>
      <c r="FS309">
        <v>-2.4486000000000001E-2</v>
      </c>
      <c r="FT309">
        <v>5.1325000000000003E-2</v>
      </c>
      <c r="FU309">
        <v>1.4827E-2</v>
      </c>
      <c r="FV309">
        <v>0.17474200000000001</v>
      </c>
      <c r="FW309">
        <v>4.2721000000000002E-2</v>
      </c>
      <c r="FX309">
        <v>0.718468</v>
      </c>
      <c r="FY309">
        <v>0.104337</v>
      </c>
      <c r="FZ309">
        <v>5.4434000000000003E-2</v>
      </c>
      <c r="GA309">
        <v>0.15585299999999999</v>
      </c>
      <c r="GB309">
        <v>1.9734910000000001</v>
      </c>
      <c r="GC309">
        <v>8.6379999999999998E-3</v>
      </c>
      <c r="GD309">
        <v>0.22763</v>
      </c>
      <c r="GE309">
        <v>0.199124</v>
      </c>
      <c r="GF309">
        <v>0.124306</v>
      </c>
      <c r="GG309">
        <v>0.339194</v>
      </c>
      <c r="GH309">
        <v>32.368467000000003</v>
      </c>
      <c r="GI309">
        <v>21.179344</v>
      </c>
      <c r="GJ309">
        <v>-1.6301239999999999</v>
      </c>
      <c r="GK309">
        <v>0.66401500000000002</v>
      </c>
      <c r="GL309">
        <v>0.22321299999999999</v>
      </c>
      <c r="GM309">
        <v>0.38816000000000001</v>
      </c>
      <c r="GN309">
        <v>0.74970099999999995</v>
      </c>
      <c r="GO309">
        <v>3.7490000000000002E-3</v>
      </c>
      <c r="GP309">
        <v>1.629284</v>
      </c>
      <c r="GQ309">
        <v>-7.1319999999999995E-2</v>
      </c>
      <c r="GR309">
        <v>-1.9880000000000002E-3</v>
      </c>
      <c r="GS309">
        <v>-1.7198000000000001E-2</v>
      </c>
      <c r="GT309">
        <v>-6.4029999999999998E-3</v>
      </c>
      <c r="GU309">
        <v>-1.5823E-2</v>
      </c>
      <c r="GV309">
        <v>-4.2180000000000004E-3</v>
      </c>
      <c r="GW309">
        <v>-1.6019999999999999E-3</v>
      </c>
      <c r="GX309">
        <v>-1.2671999999999999E-2</v>
      </c>
      <c r="GY309">
        <v>-1.274E-3</v>
      </c>
      <c r="GZ309">
        <v>2.003E-3</v>
      </c>
      <c r="HA309">
        <v>-3.2490000000000002E-3</v>
      </c>
      <c r="HB309">
        <v>-7.45E-4</v>
      </c>
      <c r="HC309">
        <v>6.7568000000000003E-2</v>
      </c>
      <c r="HD309">
        <v>3.2497500000000001</v>
      </c>
      <c r="HE309">
        <v>0.95928000000000002</v>
      </c>
      <c r="HF309">
        <v>-0.292014</v>
      </c>
      <c r="HG309">
        <v>-0.47806799999999999</v>
      </c>
      <c r="HH309">
        <v>-1.9692999999999999E-2</v>
      </c>
      <c r="HI309">
        <v>-0.20619999999999999</v>
      </c>
      <c r="HJ309">
        <v>3.9006889999999999</v>
      </c>
      <c r="HK309">
        <v>-9.2577000000000007E-2</v>
      </c>
      <c r="HL309">
        <v>3.3960059999999999</v>
      </c>
      <c r="HM309">
        <v>0.88354299999999997</v>
      </c>
      <c r="HN309">
        <v>1.6387560000000001</v>
      </c>
      <c r="HO309">
        <v>1.073906</v>
      </c>
      <c r="HP309">
        <v>6.576149</v>
      </c>
      <c r="HQ309">
        <v>3.548416</v>
      </c>
      <c r="HR309">
        <v>8.5173489999999994</v>
      </c>
      <c r="HS309">
        <v>7.2211559999999997</v>
      </c>
      <c r="HT309">
        <v>20.870567000000001</v>
      </c>
      <c r="HU309">
        <v>11.821847999999999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-127.756381</v>
      </c>
      <c r="OM309">
        <v>0</v>
      </c>
      <c r="ON309">
        <v>0</v>
      </c>
      <c r="OO309">
        <v>555.45148800000004</v>
      </c>
      <c r="OP309">
        <v>0.36806699999999998</v>
      </c>
      <c r="OQ309">
        <v>563.95892600000002</v>
      </c>
    </row>
    <row r="310" spans="1:407" x14ac:dyDescent="0.2">
      <c r="A310" t="s">
        <v>322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-3.0227E-2</v>
      </c>
      <c r="EY310">
        <v>3.1139E-2</v>
      </c>
      <c r="EZ310">
        <v>3.1250000000000002E-3</v>
      </c>
      <c r="FA310">
        <v>5.8835999999999999E-2</v>
      </c>
      <c r="FB310">
        <v>1.3481999999999999E-2</v>
      </c>
      <c r="FC310">
        <v>-4.9256000000000001E-2</v>
      </c>
      <c r="FD310">
        <v>-0.181537</v>
      </c>
      <c r="FE310">
        <v>-0.358047</v>
      </c>
      <c r="FF310">
        <v>0.26088600000000001</v>
      </c>
      <c r="FG310">
        <v>0.169042</v>
      </c>
      <c r="FH310">
        <v>7.6222999999999999E-2</v>
      </c>
      <c r="FI310">
        <v>-3.9552999999999998E-2</v>
      </c>
      <c r="FJ310">
        <v>9.7562999999999997E-2</v>
      </c>
      <c r="FK310">
        <v>6.8746000000000002E-2</v>
      </c>
      <c r="FL310">
        <v>0.71085200000000004</v>
      </c>
      <c r="FM310">
        <v>0.336121</v>
      </c>
      <c r="FN310">
        <v>0.25617499999999999</v>
      </c>
      <c r="FO310">
        <v>0.46331299999999997</v>
      </c>
      <c r="FP310">
        <v>-0.64797199999999999</v>
      </c>
      <c r="FQ310">
        <v>-0.180648</v>
      </c>
      <c r="FR310">
        <v>0.140074</v>
      </c>
      <c r="FS310">
        <v>-0.30452299999999999</v>
      </c>
      <c r="FT310">
        <v>8.0212000000000006E-2</v>
      </c>
      <c r="FU310">
        <v>5.9916999999999998E-2</v>
      </c>
      <c r="FV310">
        <v>1.090244</v>
      </c>
      <c r="FW310">
        <v>-0.12735099999999999</v>
      </c>
      <c r="FX310">
        <v>3.975832</v>
      </c>
      <c r="FY310">
        <v>0.62521599999999999</v>
      </c>
      <c r="FZ310">
        <v>0.91710499999999995</v>
      </c>
      <c r="GA310">
        <v>0.52965499999999999</v>
      </c>
      <c r="GB310">
        <v>7.6060509999999999</v>
      </c>
      <c r="GC310">
        <v>0.74283500000000002</v>
      </c>
      <c r="GD310">
        <v>5.850727</v>
      </c>
      <c r="GE310">
        <v>7.9120210000000002</v>
      </c>
      <c r="GF310">
        <v>2.7633179999999999</v>
      </c>
      <c r="GG310">
        <v>3.7211110000000001</v>
      </c>
      <c r="GH310">
        <v>138.37857500000001</v>
      </c>
      <c r="GI310">
        <v>95.159280999999993</v>
      </c>
      <c r="GJ310">
        <v>-3.1345580000000002</v>
      </c>
      <c r="GK310">
        <v>3.7279849999999999</v>
      </c>
      <c r="GL310">
        <v>2.4262480000000002</v>
      </c>
      <c r="GM310">
        <v>3.4574880000000001</v>
      </c>
      <c r="GN310">
        <v>3.7417479999999999</v>
      </c>
      <c r="GO310">
        <v>0.73382199999999997</v>
      </c>
      <c r="GP310">
        <v>76.753591</v>
      </c>
      <c r="GQ310">
        <v>-0.13081499999999999</v>
      </c>
      <c r="GR310">
        <v>-5.8580000000000004E-3</v>
      </c>
      <c r="GS310">
        <v>-2.6585000000000001E-2</v>
      </c>
      <c r="GT310">
        <v>-2.3352000000000001E-2</v>
      </c>
      <c r="GU310">
        <v>-4.4852000000000003E-2</v>
      </c>
      <c r="GV310">
        <v>3.3597000000000002E-2</v>
      </c>
      <c r="GW310">
        <v>-2.104E-3</v>
      </c>
      <c r="GX310">
        <v>-4.1259999999999998E-2</v>
      </c>
      <c r="GY310">
        <v>-3.5850000000000001E-3</v>
      </c>
      <c r="GZ310">
        <v>9.2329999999999999E-3</v>
      </c>
      <c r="HA310">
        <v>-7.0730000000000003E-3</v>
      </c>
      <c r="HB310">
        <v>-2.7320000000000001E-3</v>
      </c>
      <c r="HC310">
        <v>0.44346099999999999</v>
      </c>
      <c r="HD310">
        <v>1.5793079999999999</v>
      </c>
      <c r="HE310">
        <v>5.0071029999999999</v>
      </c>
      <c r="HF310">
        <v>-0.43022700000000003</v>
      </c>
      <c r="HG310">
        <v>5.1031319999999996</v>
      </c>
      <c r="HH310">
        <v>-0.28043299999999999</v>
      </c>
      <c r="HI310">
        <v>-1.3282020000000001</v>
      </c>
      <c r="HJ310">
        <v>7.0330000000000004E-2</v>
      </c>
      <c r="HK310">
        <v>-0.236374</v>
      </c>
      <c r="HL310">
        <v>18.627953000000002</v>
      </c>
      <c r="HM310">
        <v>1.7723679999999999</v>
      </c>
      <c r="HN310">
        <v>1.147966</v>
      </c>
      <c r="HO310">
        <v>0.31136599999999998</v>
      </c>
      <c r="HP310">
        <v>23.759118999999998</v>
      </c>
      <c r="HQ310">
        <v>-2.0983019999999999</v>
      </c>
      <c r="HR310">
        <v>53.521428999999998</v>
      </c>
      <c r="HS310">
        <v>33.024664000000001</v>
      </c>
      <c r="HT310">
        <v>39.382432000000001</v>
      </c>
      <c r="HU310">
        <v>26.991631000000002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1043.2077710000001</v>
      </c>
      <c r="OM310">
        <v>0</v>
      </c>
      <c r="ON310">
        <v>0</v>
      </c>
      <c r="OO310">
        <v>873.43195200000002</v>
      </c>
      <c r="OP310">
        <v>1.393364</v>
      </c>
      <c r="OQ310">
        <v>2482.041311</v>
      </c>
    </row>
    <row r="311" spans="1:407" x14ac:dyDescent="0.2">
      <c r="A311" t="s">
        <v>323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-0.100843</v>
      </c>
      <c r="EY311">
        <v>-1.245973</v>
      </c>
      <c r="EZ311">
        <v>-1.027172</v>
      </c>
      <c r="FA311">
        <v>-0.24221500000000001</v>
      </c>
      <c r="FB311">
        <v>-0.301485</v>
      </c>
      <c r="FC311">
        <v>-0.16672200000000001</v>
      </c>
      <c r="FD311">
        <v>-1.4231549999999999</v>
      </c>
      <c r="FE311">
        <v>8.6647000000000002E-2</v>
      </c>
      <c r="FF311">
        <v>0.63820100000000002</v>
      </c>
      <c r="FG311">
        <v>-0.35988999999999999</v>
      </c>
      <c r="FH311">
        <v>-2.9194999999999999E-2</v>
      </c>
      <c r="FI311">
        <v>0.21301300000000001</v>
      </c>
      <c r="FJ311">
        <v>7.3746000000000006E-2</v>
      </c>
      <c r="FK311">
        <v>0.64782099999999998</v>
      </c>
      <c r="FL311">
        <v>0.23918200000000001</v>
      </c>
      <c r="FM311">
        <v>2.6350000000000002E-3</v>
      </c>
      <c r="FN311">
        <v>6.0720000000000001E-3</v>
      </c>
      <c r="FO311">
        <v>1.280726</v>
      </c>
      <c r="FP311">
        <v>0.19489799999999999</v>
      </c>
      <c r="FQ311">
        <v>0.12995799999999999</v>
      </c>
      <c r="FR311">
        <v>2.1755E-2</v>
      </c>
      <c r="FS311">
        <v>0.35993199999999997</v>
      </c>
      <c r="FT311">
        <v>1.2620000000000001E-3</v>
      </c>
      <c r="FU311">
        <v>4.0995999999999998E-2</v>
      </c>
      <c r="FV311">
        <v>1.340068</v>
      </c>
      <c r="FW311">
        <v>1.606705</v>
      </c>
      <c r="FX311">
        <v>2.186871</v>
      </c>
      <c r="FY311">
        <v>1.985533</v>
      </c>
      <c r="FZ311">
        <v>1.132779</v>
      </c>
      <c r="GA311">
        <v>0.97316599999999998</v>
      </c>
      <c r="GB311">
        <v>4.6591259999999997</v>
      </c>
      <c r="GC311">
        <v>0.476387</v>
      </c>
      <c r="GD311">
        <v>1.920588</v>
      </c>
      <c r="GE311">
        <v>1.1597789999999999</v>
      </c>
      <c r="GF311">
        <v>4.795636</v>
      </c>
      <c r="GG311">
        <v>2.600266</v>
      </c>
      <c r="GH311">
        <v>33.956702</v>
      </c>
      <c r="GI311">
        <v>25.792487000000001</v>
      </c>
      <c r="GJ311">
        <v>18.981666000000001</v>
      </c>
      <c r="GK311">
        <v>1.0332889999999999</v>
      </c>
      <c r="GL311">
        <v>0.48394100000000001</v>
      </c>
      <c r="GM311">
        <v>1.0930979999999999</v>
      </c>
      <c r="GN311">
        <v>0.47801100000000002</v>
      </c>
      <c r="GO311">
        <v>0.163186</v>
      </c>
      <c r="GP311">
        <v>17.444082999999999</v>
      </c>
      <c r="GQ311">
        <v>0.889706</v>
      </c>
      <c r="GR311">
        <v>2.8979999999999999E-2</v>
      </c>
      <c r="GS311">
        <v>0.24524799999999999</v>
      </c>
      <c r="GT311">
        <v>4.3283000000000002E-2</v>
      </c>
      <c r="GU311">
        <v>0.117936</v>
      </c>
      <c r="GV311">
        <v>9.6410999999999997E-2</v>
      </c>
      <c r="GW311">
        <v>1.3417999999999999E-2</v>
      </c>
      <c r="GX311">
        <v>9.6630999999999995E-2</v>
      </c>
      <c r="GY311">
        <v>1.5892E-2</v>
      </c>
      <c r="GZ311">
        <v>2.3667000000000001E-2</v>
      </c>
      <c r="HA311">
        <v>3.8575999999999999E-2</v>
      </c>
      <c r="HB311">
        <v>7.561E-3</v>
      </c>
      <c r="HC311">
        <v>2.0830999999999999E-2</v>
      </c>
      <c r="HD311">
        <v>7.2701729999999998</v>
      </c>
      <c r="HE311">
        <v>7.5303069999999996</v>
      </c>
      <c r="HF311">
        <v>27.896070999999999</v>
      </c>
      <c r="HG311">
        <v>28.534929000000002</v>
      </c>
      <c r="HH311">
        <v>9.3735529999999994</v>
      </c>
      <c r="HI311">
        <v>0.22531200000000001</v>
      </c>
      <c r="HJ311">
        <v>-2.6069999999999999E-3</v>
      </c>
      <c r="HK311">
        <v>-6.6771999999999998E-2</v>
      </c>
      <c r="HL311">
        <v>4.2781840000000004</v>
      </c>
      <c r="HM311">
        <v>3.8291249999999999</v>
      </c>
      <c r="HN311">
        <v>2.9129489999999998</v>
      </c>
      <c r="HO311">
        <v>1.1754039999999999</v>
      </c>
      <c r="HP311">
        <v>45.370775000000002</v>
      </c>
      <c r="HQ311">
        <v>45.503414999999997</v>
      </c>
      <c r="HR311">
        <v>137.35711699999999</v>
      </c>
      <c r="HS311">
        <v>89.302706000000001</v>
      </c>
      <c r="HT311">
        <v>337.66089399999998</v>
      </c>
      <c r="HU311">
        <v>32.279116000000002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1103.773968</v>
      </c>
      <c r="OM311">
        <v>0</v>
      </c>
      <c r="ON311">
        <v>0</v>
      </c>
      <c r="OO311">
        <v>473.09231999999997</v>
      </c>
      <c r="OP311">
        <v>1.978499</v>
      </c>
      <c r="OQ311">
        <v>2484.2171389999999</v>
      </c>
    </row>
    <row r="312" spans="1:407" x14ac:dyDescent="0.2">
      <c r="A312" t="s">
        <v>324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9.9999999999999995E-7</v>
      </c>
      <c r="OM312">
        <v>0</v>
      </c>
      <c r="ON312">
        <v>0</v>
      </c>
      <c r="OO312">
        <v>0</v>
      </c>
      <c r="OP312">
        <v>0</v>
      </c>
      <c r="OQ312">
        <v>1.9999999999999999E-6</v>
      </c>
    </row>
    <row r="313" spans="1:407" x14ac:dyDescent="0.2">
      <c r="A313" t="s">
        <v>325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-1076.6182389999999</v>
      </c>
      <c r="EY313">
        <v>-15.532124</v>
      </c>
      <c r="EZ313">
        <v>-1.5395479999999999</v>
      </c>
      <c r="FA313">
        <v>-69.398645000000002</v>
      </c>
      <c r="FB313">
        <v>-1.1696260000000001</v>
      </c>
      <c r="FC313">
        <v>-2.4518999999999999E-2</v>
      </c>
      <c r="FD313">
        <v>-0.16819100000000001</v>
      </c>
      <c r="FE313">
        <v>-421.00663200000002</v>
      </c>
      <c r="FF313">
        <v>-56.410896999999999</v>
      </c>
      <c r="FG313">
        <v>-64.172263000000001</v>
      </c>
      <c r="FH313">
        <v>-5.7200850000000001</v>
      </c>
      <c r="FI313">
        <v>-26.931158</v>
      </c>
      <c r="FJ313">
        <v>0.68545199999999995</v>
      </c>
      <c r="FK313">
        <v>0.42406899999999997</v>
      </c>
      <c r="FL313">
        <v>9.5000000000000005E-5</v>
      </c>
      <c r="FM313">
        <v>-1.0549999999999999E-3</v>
      </c>
      <c r="FN313">
        <v>2.6006000000000001E-2</v>
      </c>
      <c r="FO313">
        <v>-1.866E-3</v>
      </c>
      <c r="FP313">
        <v>-0.10051499999999999</v>
      </c>
      <c r="FQ313">
        <v>1.2454130000000001</v>
      </c>
      <c r="FR313">
        <v>-24.354946999999999</v>
      </c>
      <c r="FS313">
        <v>6.5971710000000003</v>
      </c>
      <c r="FT313">
        <v>-1734.219752</v>
      </c>
      <c r="FU313">
        <v>-1.5190090000000001</v>
      </c>
      <c r="FV313">
        <v>28.942584</v>
      </c>
      <c r="FW313">
        <v>0.25693700000000003</v>
      </c>
      <c r="FX313">
        <v>0.13101399999999999</v>
      </c>
      <c r="FY313">
        <v>2.3803369999999999</v>
      </c>
      <c r="FZ313">
        <v>1.1613E-2</v>
      </c>
      <c r="GA313">
        <v>-3.0702E-2</v>
      </c>
      <c r="GB313">
        <v>1.8754379999999999</v>
      </c>
      <c r="GC313">
        <v>2.24E-4</v>
      </c>
      <c r="GD313">
        <v>-0.84153699999999998</v>
      </c>
      <c r="GE313">
        <v>-3.5079999999999998E-3</v>
      </c>
      <c r="GF313">
        <v>0.113595</v>
      </c>
      <c r="GG313">
        <v>0.99148199999999997</v>
      </c>
      <c r="GH313">
        <v>2.2829999999999999E-3</v>
      </c>
      <c r="GI313">
        <v>3.7933000000000001E-2</v>
      </c>
      <c r="GJ313">
        <v>1.7918E-2</v>
      </c>
      <c r="GK313">
        <v>0.186998</v>
      </c>
      <c r="GL313">
        <v>0.68837999999999999</v>
      </c>
      <c r="GM313">
        <v>0.71693300000000004</v>
      </c>
      <c r="GN313">
        <v>1.061E-2</v>
      </c>
      <c r="GO313">
        <v>-8.4208000000000005E-2</v>
      </c>
      <c r="GP313">
        <v>6.9151990000000003</v>
      </c>
      <c r="GQ313">
        <v>2.6719999999999999E-3</v>
      </c>
      <c r="GR313">
        <v>1.03E-4</v>
      </c>
      <c r="GS313">
        <v>6.9800000000000005E-4</v>
      </c>
      <c r="GT313">
        <v>9.01E-4</v>
      </c>
      <c r="GU313">
        <v>1.2E-5</v>
      </c>
      <c r="GV313">
        <v>2.7700000000000001E-4</v>
      </c>
      <c r="GW313">
        <v>0</v>
      </c>
      <c r="GX313">
        <v>6.2000000000000003E-5</v>
      </c>
      <c r="GY313">
        <v>1.08E-4</v>
      </c>
      <c r="GZ313">
        <v>0</v>
      </c>
      <c r="HA313">
        <v>1.9100000000000001E-4</v>
      </c>
      <c r="HB313">
        <v>5.8999999999999998E-5</v>
      </c>
      <c r="HC313">
        <v>4.9950000000000003E-3</v>
      </c>
      <c r="HD313">
        <v>1.3912000000000001E-2</v>
      </c>
      <c r="HE313">
        <v>0.128246</v>
      </c>
      <c r="HF313">
        <v>-49.447526000000003</v>
      </c>
      <c r="HG313">
        <v>-28.279761000000001</v>
      </c>
      <c r="HH313">
        <v>2.0958619999999999</v>
      </c>
      <c r="HI313">
        <v>5.6446999999999997E-2</v>
      </c>
      <c r="HJ313">
        <v>-9.41E-4</v>
      </c>
      <c r="HK313">
        <v>2.5061E-2</v>
      </c>
      <c r="HL313">
        <v>6.9502999999999995E-2</v>
      </c>
      <c r="HM313">
        <v>3.6936999999999998E-2</v>
      </c>
      <c r="HN313">
        <v>1.3854E-2</v>
      </c>
      <c r="HO313">
        <v>5.1650000000000003E-3</v>
      </c>
      <c r="HP313">
        <v>-5.7099999999999998E-2</v>
      </c>
      <c r="HQ313">
        <v>3.6057769999999998</v>
      </c>
      <c r="HR313">
        <v>0.90711699999999995</v>
      </c>
      <c r="HS313">
        <v>-6.3596E-2</v>
      </c>
      <c r="HT313">
        <v>4.8889000000000002E-2</v>
      </c>
      <c r="HU313">
        <v>1.1440000000000001E-2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-838.94021699999996</v>
      </c>
      <c r="OM313">
        <v>0</v>
      </c>
      <c r="ON313">
        <v>0</v>
      </c>
      <c r="OO313">
        <v>-13.411239</v>
      </c>
      <c r="OP313">
        <v>1.3234140000000001</v>
      </c>
      <c r="OQ313">
        <v>-4369.4400210000003</v>
      </c>
    </row>
    <row r="314" spans="1:407" x14ac:dyDescent="0.2">
      <c r="A314" t="s">
        <v>326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-13.936543</v>
      </c>
      <c r="EY314">
        <v>-355.000518</v>
      </c>
      <c r="EZ314">
        <v>-3.0877569999999999</v>
      </c>
      <c r="FA314">
        <v>-14.615745</v>
      </c>
      <c r="FB314">
        <v>1.4740949999999999</v>
      </c>
      <c r="FC314">
        <v>0.15402199999999999</v>
      </c>
      <c r="FD314">
        <v>-0.523092</v>
      </c>
      <c r="FE314">
        <v>-62.321500999999998</v>
      </c>
      <c r="FF314">
        <v>1.642531</v>
      </c>
      <c r="FG314">
        <v>-46.650454000000003</v>
      </c>
      <c r="FH314">
        <v>-15.446203000000001</v>
      </c>
      <c r="FI314">
        <v>4.061E-2</v>
      </c>
      <c r="FJ314">
        <v>0.66823500000000002</v>
      </c>
      <c r="FK314">
        <v>2.6335449999999998</v>
      </c>
      <c r="FL314">
        <v>1.0889999999999999E-3</v>
      </c>
      <c r="FM314">
        <v>-1.4E-5</v>
      </c>
      <c r="FN314">
        <v>1.4305E-2</v>
      </c>
      <c r="FO314">
        <v>0.95748900000000003</v>
      </c>
      <c r="FP314">
        <v>-4.236586</v>
      </c>
      <c r="FQ314">
        <v>-0.55790099999999998</v>
      </c>
      <c r="FR314">
        <v>-0.52864699999999998</v>
      </c>
      <c r="FS314">
        <v>-20.531081</v>
      </c>
      <c r="FT314">
        <v>-5.1351360000000001</v>
      </c>
      <c r="FU314">
        <v>-2.1490710000000002</v>
      </c>
      <c r="FV314">
        <v>-2448.8195139999998</v>
      </c>
      <c r="FW314">
        <v>-3.4150740000000002</v>
      </c>
      <c r="FX314">
        <v>0.94303400000000004</v>
      </c>
      <c r="FY314">
        <v>1.893348</v>
      </c>
      <c r="FZ314">
        <v>0.55961000000000005</v>
      </c>
      <c r="GA314">
        <v>0.254521</v>
      </c>
      <c r="GB314">
        <v>0.80494900000000003</v>
      </c>
      <c r="GC314">
        <v>1.1834000000000001E-2</v>
      </c>
      <c r="GD314">
        <v>-0.85867000000000004</v>
      </c>
      <c r="GE314">
        <v>-0.18568899999999999</v>
      </c>
      <c r="GF314">
        <v>5.5579999999999996E-3</v>
      </c>
      <c r="GG314">
        <v>0.552956</v>
      </c>
      <c r="GH314">
        <v>8.3035999999999999E-2</v>
      </c>
      <c r="GI314">
        <v>0.87092899999999995</v>
      </c>
      <c r="GJ314">
        <v>0.79245100000000002</v>
      </c>
      <c r="GK314">
        <v>0.25339800000000001</v>
      </c>
      <c r="GL314">
        <v>0.26267400000000002</v>
      </c>
      <c r="GM314">
        <v>0.35159800000000002</v>
      </c>
      <c r="GN314">
        <v>0.12075</v>
      </c>
      <c r="GO314">
        <v>0.16003200000000001</v>
      </c>
      <c r="GP314">
        <v>0.79479500000000003</v>
      </c>
      <c r="GQ314">
        <v>2.0999999999999999E-3</v>
      </c>
      <c r="GR314">
        <v>7.064E-3</v>
      </c>
      <c r="GS314">
        <v>-3.5E-4</v>
      </c>
      <c r="GT314">
        <v>2.0990000000000002E-3</v>
      </c>
      <c r="GU314">
        <v>-7.2999999999999999E-5</v>
      </c>
      <c r="GV314">
        <v>5.9449999999999998E-3</v>
      </c>
      <c r="GW314">
        <v>0</v>
      </c>
      <c r="GX314">
        <v>-5.5000000000000002E-5</v>
      </c>
      <c r="GY314">
        <v>7.9199999999999995E-4</v>
      </c>
      <c r="GZ314">
        <v>0</v>
      </c>
      <c r="HA314">
        <v>-5.3999999999999998E-5</v>
      </c>
      <c r="HB314">
        <v>-3.1000000000000001E-5</v>
      </c>
      <c r="HC314">
        <v>0.334592</v>
      </c>
      <c r="HD314">
        <v>1.1063069999999999</v>
      </c>
      <c r="HE314">
        <v>4.3215659999999998</v>
      </c>
      <c r="HF314">
        <v>-0.21245800000000001</v>
      </c>
      <c r="HG314">
        <v>-17.411555</v>
      </c>
      <c r="HH314">
        <v>2.0349249999999999</v>
      </c>
      <c r="HI314">
        <v>2.9190000000000001E-2</v>
      </c>
      <c r="HJ314">
        <v>0.32478699999999999</v>
      </c>
      <c r="HK314">
        <v>0.41384399999999999</v>
      </c>
      <c r="HL314">
        <v>4.1747800000000002</v>
      </c>
      <c r="HM314">
        <v>1.207379</v>
      </c>
      <c r="HN314">
        <v>0.82511500000000004</v>
      </c>
      <c r="HO314">
        <v>8.0287999999999998E-2</v>
      </c>
      <c r="HP314">
        <v>3.7669489999999999</v>
      </c>
      <c r="HQ314">
        <v>4.8653779999999998</v>
      </c>
      <c r="HR314">
        <v>25.068625000000001</v>
      </c>
      <c r="HS314">
        <v>-0.79669800000000002</v>
      </c>
      <c r="HT314">
        <v>4.9903500000000003</v>
      </c>
      <c r="HU314">
        <v>0.27187499999999998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380.87508300000002</v>
      </c>
      <c r="OM314">
        <v>0</v>
      </c>
      <c r="ON314">
        <v>0</v>
      </c>
      <c r="OO314">
        <v>-33.007050999999997</v>
      </c>
      <c r="OP314">
        <v>-9.3366959999999999</v>
      </c>
      <c r="OQ314">
        <v>-2607.753788</v>
      </c>
    </row>
    <row r="315" spans="1:407" x14ac:dyDescent="0.2">
      <c r="A315" t="s">
        <v>327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-1.961087</v>
      </c>
      <c r="EY315">
        <v>-1.7365679999999999</v>
      </c>
      <c r="EZ315">
        <v>-507.89386000000002</v>
      </c>
      <c r="FA315">
        <v>-0.95735700000000001</v>
      </c>
      <c r="FB315">
        <v>-0.25681300000000001</v>
      </c>
      <c r="FC315">
        <v>-0.20053099999999999</v>
      </c>
      <c r="FD315">
        <v>-0.21113999999999999</v>
      </c>
      <c r="FE315">
        <v>-15.841108999999999</v>
      </c>
      <c r="FF315">
        <v>-640.18271600000003</v>
      </c>
      <c r="FG315">
        <v>-358.76879000000002</v>
      </c>
      <c r="FH315">
        <v>-593.39429299999995</v>
      </c>
      <c r="FI315">
        <v>-14.22091</v>
      </c>
      <c r="FJ315">
        <v>-0.680724</v>
      </c>
      <c r="FK315">
        <v>-6.3716670000000004</v>
      </c>
      <c r="FL315">
        <v>7.7099999999999998E-4</v>
      </c>
      <c r="FM315">
        <v>-2.3878E-2</v>
      </c>
      <c r="FN315">
        <v>0.169935</v>
      </c>
      <c r="FO315">
        <v>5.049E-2</v>
      </c>
      <c r="FP315">
        <v>0.60417399999999999</v>
      </c>
      <c r="FQ315">
        <v>-0.15553</v>
      </c>
      <c r="FR315">
        <v>35.212018</v>
      </c>
      <c r="FS315">
        <v>-1.1364399999999999</v>
      </c>
      <c r="FT315">
        <v>1.2500089999999999</v>
      </c>
      <c r="FU315">
        <v>-4.0049340000000004</v>
      </c>
      <c r="FV315">
        <v>-154.03295900000001</v>
      </c>
      <c r="FW315">
        <v>-11.279106000000001</v>
      </c>
      <c r="FX315">
        <v>-1.4329E-2</v>
      </c>
      <c r="FY315">
        <v>0.39941300000000002</v>
      </c>
      <c r="FZ315">
        <v>-0.14577000000000001</v>
      </c>
      <c r="GA315">
        <v>-0.87315699999999996</v>
      </c>
      <c r="GB315">
        <v>5.1411999999999999E-2</v>
      </c>
      <c r="GC315">
        <v>2.199E-3</v>
      </c>
      <c r="GD315">
        <v>-4.2875829999999997</v>
      </c>
      <c r="GE315">
        <v>-0.70967999999999998</v>
      </c>
      <c r="GF315">
        <v>-1.896587</v>
      </c>
      <c r="GG315">
        <v>8.1935999999999995E-2</v>
      </c>
      <c r="GH315">
        <v>5.1632999999999998E-2</v>
      </c>
      <c r="GI315">
        <v>6.8819000000000005E-2</v>
      </c>
      <c r="GJ315">
        <v>8.3646999999999999E-2</v>
      </c>
      <c r="GK315">
        <v>9.6030000000000004E-3</v>
      </c>
      <c r="GL315">
        <v>3.73E-2</v>
      </c>
      <c r="GM315">
        <v>4.4207999999999997E-2</v>
      </c>
      <c r="GN315">
        <v>5.0785999999999998E-2</v>
      </c>
      <c r="GO315">
        <v>2.9947999999999999E-2</v>
      </c>
      <c r="GP315">
        <v>-8.9245000000000005E-2</v>
      </c>
      <c r="GQ315">
        <v>1.6222E-2</v>
      </c>
      <c r="GR315">
        <v>2.4499999999999999E-4</v>
      </c>
      <c r="GS315">
        <v>8.7299999999999997E-4</v>
      </c>
      <c r="GT315">
        <v>1.3420000000000001E-3</v>
      </c>
      <c r="GU315">
        <v>4.947E-3</v>
      </c>
      <c r="GV315">
        <v>6.3850000000000001E-3</v>
      </c>
      <c r="GW315">
        <v>0</v>
      </c>
      <c r="GX315">
        <v>6.7990000000000004E-3</v>
      </c>
      <c r="GY315">
        <v>2.5799999999999998E-4</v>
      </c>
      <c r="GZ315">
        <v>7.4700000000000005E-4</v>
      </c>
      <c r="HA315">
        <v>7.7999999999999999E-5</v>
      </c>
      <c r="HB315">
        <v>-1.03E-4</v>
      </c>
      <c r="HC315">
        <v>1.8438E-2</v>
      </c>
      <c r="HD315">
        <v>0.22538900000000001</v>
      </c>
      <c r="HE315">
        <v>2.773288</v>
      </c>
      <c r="HF315">
        <v>-2.6183100000000001</v>
      </c>
      <c r="HG315">
        <v>6.6771039999999999</v>
      </c>
      <c r="HH315">
        <v>-0.50107900000000005</v>
      </c>
      <c r="HI315">
        <v>-1.1068E-2</v>
      </c>
      <c r="HJ315">
        <v>9.5004000000000005E-2</v>
      </c>
      <c r="HK315">
        <v>-0.39786199999999999</v>
      </c>
      <c r="HL315">
        <v>0.37082999999999999</v>
      </c>
      <c r="HM315">
        <v>0.14271700000000001</v>
      </c>
      <c r="HN315">
        <v>0.11357299999999999</v>
      </c>
      <c r="HO315">
        <v>-1.6513599999999999</v>
      </c>
      <c r="HP315">
        <v>1.1213470000000001</v>
      </c>
      <c r="HQ315">
        <v>16.990379000000001</v>
      </c>
      <c r="HR315">
        <v>33.618107000000002</v>
      </c>
      <c r="HS315">
        <v>0.203624</v>
      </c>
      <c r="HT315">
        <v>9.3336380000000005</v>
      </c>
      <c r="HU315">
        <v>-5.4167E-2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560.41804100000002</v>
      </c>
      <c r="OM315">
        <v>0</v>
      </c>
      <c r="ON315">
        <v>0</v>
      </c>
      <c r="OO315">
        <v>-4.9813999999999997E-2</v>
      </c>
      <c r="OP315">
        <v>-12.107653000000001</v>
      </c>
      <c r="OQ315">
        <v>-1668.380502</v>
      </c>
    </row>
    <row r="316" spans="1:407" x14ac:dyDescent="0.2">
      <c r="A316" t="s">
        <v>328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-10.145716</v>
      </c>
      <c r="EY316">
        <v>-39.379142000000002</v>
      </c>
      <c r="EZ316">
        <v>-5.9304870000000003</v>
      </c>
      <c r="FA316">
        <v>-705.21373600000004</v>
      </c>
      <c r="FB316">
        <v>-0.95681700000000003</v>
      </c>
      <c r="FC316">
        <v>-0.132489</v>
      </c>
      <c r="FD316">
        <v>-0.32018200000000002</v>
      </c>
      <c r="FE316">
        <v>-60.961424999999998</v>
      </c>
      <c r="FF316">
        <v>-26.753878</v>
      </c>
      <c r="FG316">
        <v>-49.819637</v>
      </c>
      <c r="FH316">
        <v>-24.413910000000001</v>
      </c>
      <c r="FI316">
        <v>-12.209524999999999</v>
      </c>
      <c r="FJ316">
        <v>1.3481810000000001</v>
      </c>
      <c r="FK316">
        <v>-0.62480100000000005</v>
      </c>
      <c r="FL316">
        <v>7.1859999999999997E-3</v>
      </c>
      <c r="FM316">
        <v>-1.8307E-2</v>
      </c>
      <c r="FN316">
        <v>9.8676E-2</v>
      </c>
      <c r="FO316">
        <v>-1.0892000000000001E-2</v>
      </c>
      <c r="FP316">
        <v>-2.482291</v>
      </c>
      <c r="FQ316">
        <v>-0.782613</v>
      </c>
      <c r="FR316">
        <v>-8.2891019999999997</v>
      </c>
      <c r="FS316">
        <v>-0.443888</v>
      </c>
      <c r="FT316">
        <v>-3.1519999999999999E-3</v>
      </c>
      <c r="FU316">
        <v>-9.7284690000000005</v>
      </c>
      <c r="FV316">
        <v>364.295976</v>
      </c>
      <c r="FW316">
        <v>-18.672121000000001</v>
      </c>
      <c r="FX316">
        <v>1.0057990000000001</v>
      </c>
      <c r="FY316">
        <v>2.5955010000000001</v>
      </c>
      <c r="FZ316">
        <v>0.114871</v>
      </c>
      <c r="GA316">
        <v>1.076746</v>
      </c>
      <c r="GB316">
        <v>0.228605</v>
      </c>
      <c r="GC316">
        <v>5.8541000000000003E-2</v>
      </c>
      <c r="GD316">
        <v>1.7121679999999999</v>
      </c>
      <c r="GE316">
        <v>1.947875</v>
      </c>
      <c r="GF316">
        <v>9.2259999999999995E-2</v>
      </c>
      <c r="GG316">
        <v>0.13472100000000001</v>
      </c>
      <c r="GH316">
        <v>1.219009</v>
      </c>
      <c r="GI316">
        <v>0.78460300000000005</v>
      </c>
      <c r="GJ316">
        <v>1.1021719999999999</v>
      </c>
      <c r="GK316">
        <v>0.13870399999999999</v>
      </c>
      <c r="GL316">
        <v>0.24091599999999999</v>
      </c>
      <c r="GM316">
        <v>0.297512</v>
      </c>
      <c r="GN316">
        <v>0.13693900000000001</v>
      </c>
      <c r="GO316">
        <v>0.19189999999999999</v>
      </c>
      <c r="GP316">
        <v>3.6576599999999999</v>
      </c>
      <c r="GQ316">
        <v>3.6873000000000003E-2</v>
      </c>
      <c r="GR316">
        <v>1.9100000000000001E-4</v>
      </c>
      <c r="GS316">
        <v>2.4480999999999999E-2</v>
      </c>
      <c r="GT316">
        <v>3.764E-3</v>
      </c>
      <c r="GU316">
        <v>8.9130000000000008E-3</v>
      </c>
      <c r="GV316">
        <v>7.0000000000000001E-3</v>
      </c>
      <c r="GW316">
        <v>7.4790000000000004E-3</v>
      </c>
      <c r="GX316">
        <v>2.5240000000000002E-3</v>
      </c>
      <c r="GY316">
        <v>5.4199999999999995E-4</v>
      </c>
      <c r="GZ316">
        <v>1.54E-4</v>
      </c>
      <c r="HA316">
        <v>6.6829999999999997E-3</v>
      </c>
      <c r="HB316">
        <v>5.1739999999999998E-3</v>
      </c>
      <c r="HC316">
        <v>-2.7422999999999999E-2</v>
      </c>
      <c r="HD316">
        <v>0.11947000000000001</v>
      </c>
      <c r="HE316">
        <v>0.389374</v>
      </c>
      <c r="HF316">
        <v>1.355081</v>
      </c>
      <c r="HG316">
        <v>67.152833000000001</v>
      </c>
      <c r="HH316">
        <v>2.340795</v>
      </c>
      <c r="HI316">
        <v>0.225412</v>
      </c>
      <c r="HJ316">
        <v>0</v>
      </c>
      <c r="HK316">
        <v>-1.54328</v>
      </c>
      <c r="HL316">
        <v>-0.10134799999999999</v>
      </c>
      <c r="HM316">
        <v>0.283416</v>
      </c>
      <c r="HN316">
        <v>0.25046299999999999</v>
      </c>
      <c r="HO316">
        <v>-0.97372999999999998</v>
      </c>
      <c r="HP316">
        <v>1.4527019999999999</v>
      </c>
      <c r="HQ316">
        <v>31.84215</v>
      </c>
      <c r="HR316">
        <v>22.798828</v>
      </c>
      <c r="HS316">
        <v>5.1895020000000001</v>
      </c>
      <c r="HT316">
        <v>58.62603</v>
      </c>
      <c r="HU316">
        <v>0.40295199999999998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4161.7986140000003</v>
      </c>
      <c r="OM316">
        <v>0</v>
      </c>
      <c r="ON316">
        <v>0</v>
      </c>
      <c r="OO316">
        <v>2.0813769999999998</v>
      </c>
      <c r="OP316">
        <v>4.8188620000000002</v>
      </c>
      <c r="OQ316">
        <v>3763.7797970000001</v>
      </c>
    </row>
    <row r="317" spans="1:407" x14ac:dyDescent="0.2">
      <c r="A317" t="s">
        <v>329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-5.468744</v>
      </c>
      <c r="EY317">
        <v>-0.63000599999999995</v>
      </c>
      <c r="EZ317">
        <v>-0.47844199999999998</v>
      </c>
      <c r="FA317">
        <v>-2.5030950000000001</v>
      </c>
      <c r="FB317">
        <v>-247.983915</v>
      </c>
      <c r="FC317">
        <v>-0.184559</v>
      </c>
      <c r="FD317">
        <v>-0.56642400000000004</v>
      </c>
      <c r="FE317">
        <v>-4.9392699999999996</v>
      </c>
      <c r="FF317">
        <v>-5.8660319999999997</v>
      </c>
      <c r="FG317">
        <v>-3.2846489999999999</v>
      </c>
      <c r="FH317">
        <v>-4.4415519999999997</v>
      </c>
      <c r="FI317">
        <v>-1.1695279999999999</v>
      </c>
      <c r="FJ317">
        <v>2.6263019999999999</v>
      </c>
      <c r="FK317">
        <v>2.815258</v>
      </c>
      <c r="FL317">
        <v>-1.9000000000000001E-5</v>
      </c>
      <c r="FM317">
        <v>-0.37916800000000001</v>
      </c>
      <c r="FN317">
        <v>6.1977999999999998E-2</v>
      </c>
      <c r="FO317">
        <v>2.8863E-2</v>
      </c>
      <c r="FP317">
        <v>-4.3999000000000003E-2</v>
      </c>
      <c r="FQ317">
        <v>-3.6567000000000002E-2</v>
      </c>
      <c r="FR317">
        <v>817.04780300000004</v>
      </c>
      <c r="FS317">
        <v>11.618195</v>
      </c>
      <c r="FT317">
        <v>-3.410984</v>
      </c>
      <c r="FU317">
        <v>-2.1800169999999999</v>
      </c>
      <c r="FV317">
        <v>81.735331000000002</v>
      </c>
      <c r="FW317">
        <v>0.31953799999999999</v>
      </c>
      <c r="FX317">
        <v>0.27805400000000002</v>
      </c>
      <c r="FY317">
        <v>0.57422099999999998</v>
      </c>
      <c r="FZ317">
        <v>-0.61710500000000001</v>
      </c>
      <c r="GA317">
        <v>0.438475</v>
      </c>
      <c r="GB317">
        <v>-0.139959</v>
      </c>
      <c r="GC317">
        <v>2.1259999999999999E-3</v>
      </c>
      <c r="GD317">
        <v>0.97979499999999997</v>
      </c>
      <c r="GE317">
        <v>-0.114582</v>
      </c>
      <c r="GF317">
        <v>0.35449999999999998</v>
      </c>
      <c r="GG317">
        <v>-5.8E-4</v>
      </c>
      <c r="GH317">
        <v>-5.0749999999999997E-3</v>
      </c>
      <c r="GI317">
        <v>-0.35477900000000001</v>
      </c>
      <c r="GJ317">
        <v>1.2120000000000001E-2</v>
      </c>
      <c r="GK317">
        <v>-5.0199999999999995E-4</v>
      </c>
      <c r="GL317">
        <v>3.5532000000000001E-2</v>
      </c>
      <c r="GM317">
        <v>4.0418999999999997E-2</v>
      </c>
      <c r="GN317">
        <v>1.98E-3</v>
      </c>
      <c r="GO317">
        <v>-4.7219999999999996E-3</v>
      </c>
      <c r="GP317">
        <v>1.8221000000000001E-2</v>
      </c>
      <c r="GQ317">
        <v>-5.4801999999999997E-2</v>
      </c>
      <c r="GR317">
        <v>-6.012E-3</v>
      </c>
      <c r="GS317">
        <v>-9.4682000000000002E-2</v>
      </c>
      <c r="GT317">
        <v>1.75E-4</v>
      </c>
      <c r="GU317">
        <v>-6.8269999999999997E-3</v>
      </c>
      <c r="GV317">
        <v>-4.4949999999999999E-3</v>
      </c>
      <c r="GW317">
        <v>0</v>
      </c>
      <c r="GX317">
        <v>-1.204E-3</v>
      </c>
      <c r="GY317">
        <v>-1.761E-3</v>
      </c>
      <c r="GZ317">
        <v>-3.1489999999999999E-3</v>
      </c>
      <c r="HA317">
        <v>-6.5189999999999996E-3</v>
      </c>
      <c r="HB317">
        <v>-7.6800000000000002E-4</v>
      </c>
      <c r="HC317">
        <v>-5.7930000000000004E-3</v>
      </c>
      <c r="HD317">
        <v>-0.222471</v>
      </c>
      <c r="HE317">
        <v>0.17691699999999999</v>
      </c>
      <c r="HF317">
        <v>7.1446160000000001</v>
      </c>
      <c r="HG317">
        <v>7.4104210000000004</v>
      </c>
      <c r="HH317">
        <v>-7.8392000000000003E-2</v>
      </c>
      <c r="HI317">
        <v>8.6001999999999995E-2</v>
      </c>
      <c r="HJ317">
        <v>-2.8683E-2</v>
      </c>
      <c r="HK317">
        <v>-7.5300000000000006E-2</v>
      </c>
      <c r="HL317">
        <v>-6.0291999999999998E-2</v>
      </c>
      <c r="HM317">
        <v>8.7401999999999994E-2</v>
      </c>
      <c r="HN317">
        <v>1.8064E-2</v>
      </c>
      <c r="HO317">
        <v>-0.31081199999999998</v>
      </c>
      <c r="HP317">
        <v>0.47266000000000002</v>
      </c>
      <c r="HQ317">
        <v>3.21075</v>
      </c>
      <c r="HR317">
        <v>31.425871999999998</v>
      </c>
      <c r="HS317">
        <v>-0.192357</v>
      </c>
      <c r="HT317">
        <v>-0.80940699999999999</v>
      </c>
      <c r="HU317">
        <v>0.20150100000000001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141.43245899999999</v>
      </c>
      <c r="OM317">
        <v>0</v>
      </c>
      <c r="ON317">
        <v>0</v>
      </c>
      <c r="OO317">
        <v>-0.12664300000000001</v>
      </c>
      <c r="OP317">
        <v>0.18893399999999999</v>
      </c>
      <c r="OQ317">
        <v>823.94984299999999</v>
      </c>
    </row>
    <row r="318" spans="1:407" x14ac:dyDescent="0.2">
      <c r="A318" t="s">
        <v>330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2.8609999999999998E-3</v>
      </c>
      <c r="EY318">
        <v>-4.219792</v>
      </c>
      <c r="EZ318">
        <v>-0.12901599999999999</v>
      </c>
      <c r="FA318">
        <v>-19.533169999999998</v>
      </c>
      <c r="FB318">
        <v>-0.60877899999999996</v>
      </c>
      <c r="FC318">
        <v>-288.42558600000001</v>
      </c>
      <c r="FD318">
        <v>1.3507E-2</v>
      </c>
      <c r="FE318">
        <v>-14.303533</v>
      </c>
      <c r="FF318">
        <v>-2.8617680000000001</v>
      </c>
      <c r="FG318">
        <v>-2.808478</v>
      </c>
      <c r="FH318">
        <v>-11.740746</v>
      </c>
      <c r="FI318">
        <v>-1.541253</v>
      </c>
      <c r="FJ318">
        <v>-0.115204</v>
      </c>
      <c r="FK318">
        <v>0.113431</v>
      </c>
      <c r="FL318">
        <v>1.11E-4</v>
      </c>
      <c r="FM318">
        <v>6.3E-5</v>
      </c>
      <c r="FN318">
        <v>3.7665999999999998E-2</v>
      </c>
      <c r="FO318">
        <v>-7.8289999999999992E-3</v>
      </c>
      <c r="FP318">
        <v>-28.825600999999999</v>
      </c>
      <c r="FQ318">
        <v>-3.4233699999999998</v>
      </c>
      <c r="FR318">
        <v>-14.007925999999999</v>
      </c>
      <c r="FS318">
        <v>-142.261629</v>
      </c>
      <c r="FT318">
        <v>0.76380400000000004</v>
      </c>
      <c r="FU318">
        <v>-1018.870719</v>
      </c>
      <c r="FV318">
        <v>-156.28689499999999</v>
      </c>
      <c r="FW318">
        <v>-80.164512000000002</v>
      </c>
      <c r="FX318">
        <v>6.0294E-2</v>
      </c>
      <c r="FY318">
        <v>5.9041999999999997E-2</v>
      </c>
      <c r="FZ318">
        <v>-6.5323999999999993E-2</v>
      </c>
      <c r="GA318">
        <v>-7.0550000000000002E-2</v>
      </c>
      <c r="GB318">
        <v>1.9001000000000001E-2</v>
      </c>
      <c r="GC318">
        <v>-6.9099999999999999E-4</v>
      </c>
      <c r="GD318">
        <v>101.47671099999999</v>
      </c>
      <c r="GE318">
        <v>16.328959999999999</v>
      </c>
      <c r="GF318">
        <v>54.144081999999997</v>
      </c>
      <c r="GG318">
        <v>4.2000000000000002E-4</v>
      </c>
      <c r="GH318">
        <v>2.64E-3</v>
      </c>
      <c r="GI318">
        <v>2.751E-3</v>
      </c>
      <c r="GJ318">
        <v>8.7000000000000001E-5</v>
      </c>
      <c r="GK318">
        <v>2.6405000000000001E-2</v>
      </c>
      <c r="GL318">
        <v>-6.6709999999999998E-3</v>
      </c>
      <c r="GM318">
        <v>-1.55E-4</v>
      </c>
      <c r="GN318">
        <v>1.93E-4</v>
      </c>
      <c r="GO318">
        <v>-5.4299999999999997E-4</v>
      </c>
      <c r="GP318">
        <v>9.273E-3</v>
      </c>
      <c r="GQ318">
        <v>-3.53851</v>
      </c>
      <c r="GR318">
        <v>-0.35993900000000001</v>
      </c>
      <c r="GS318">
        <v>-6.1452549999999997</v>
      </c>
      <c r="GT318">
        <v>2.637E-3</v>
      </c>
      <c r="GU318">
        <v>-0.45156200000000002</v>
      </c>
      <c r="GV318">
        <v>-0.45153700000000002</v>
      </c>
      <c r="GW318">
        <v>1.4407E-2</v>
      </c>
      <c r="GX318">
        <v>-7.5909000000000004E-2</v>
      </c>
      <c r="GY318">
        <v>-0.11946900000000001</v>
      </c>
      <c r="GZ318">
        <v>-0.20346500000000001</v>
      </c>
      <c r="HA318">
        <v>-0.424514</v>
      </c>
      <c r="HB318">
        <v>-4.9685E-2</v>
      </c>
      <c r="HC318">
        <v>-1.4450000000000001E-3</v>
      </c>
      <c r="HD318">
        <v>2.4396000000000001E-2</v>
      </c>
      <c r="HE318">
        <v>5.3229999999999996E-3</v>
      </c>
      <c r="HF318">
        <v>-56.895856999999999</v>
      </c>
      <c r="HG318">
        <v>-16.241817000000001</v>
      </c>
      <c r="HH318">
        <v>4.4799999999999999E-4</v>
      </c>
      <c r="HI318">
        <v>4.9750000000000003E-3</v>
      </c>
      <c r="HJ318">
        <v>4.9399999999999997E-4</v>
      </c>
      <c r="HK318">
        <v>-4.7614999999999998E-2</v>
      </c>
      <c r="HL318">
        <v>0.20621</v>
      </c>
      <c r="HM318">
        <v>3.4480000000000001E-3</v>
      </c>
      <c r="HN318">
        <v>3.8299999999999999E-4</v>
      </c>
      <c r="HO318">
        <v>0.28215200000000001</v>
      </c>
      <c r="HP318">
        <v>0.40107500000000001</v>
      </c>
      <c r="HQ318">
        <v>0.23896800000000001</v>
      </c>
      <c r="HR318">
        <v>0.15484000000000001</v>
      </c>
      <c r="HS318">
        <v>0.126142</v>
      </c>
      <c r="HT318">
        <v>0.239645</v>
      </c>
      <c r="HU318">
        <v>1.0383E-2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35.314067000000001</v>
      </c>
      <c r="OM318">
        <v>0</v>
      </c>
      <c r="ON318">
        <v>0</v>
      </c>
      <c r="OO318">
        <v>0.70135899999999995</v>
      </c>
      <c r="OP318">
        <v>32.875835000000002</v>
      </c>
      <c r="OQ318">
        <v>-1631.617827</v>
      </c>
    </row>
    <row r="319" spans="1:407" x14ac:dyDescent="0.2">
      <c r="A319" t="s">
        <v>331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-3.586678</v>
      </c>
      <c r="EY319">
        <v>-1.0320180000000001</v>
      </c>
      <c r="EZ319">
        <v>-0.919485</v>
      </c>
      <c r="FA319">
        <v>-1.6751180000000001</v>
      </c>
      <c r="FB319">
        <v>-0.60503799999999996</v>
      </c>
      <c r="FC319">
        <v>-0.322546</v>
      </c>
      <c r="FD319">
        <v>-22.855961000000001</v>
      </c>
      <c r="FE319">
        <v>0.13736400000000001</v>
      </c>
      <c r="FF319">
        <v>-1.116514</v>
      </c>
      <c r="FG319">
        <v>-2.4384960000000002</v>
      </c>
      <c r="FH319">
        <v>-0.15866</v>
      </c>
      <c r="FI319">
        <v>-1.300079</v>
      </c>
      <c r="FJ319">
        <v>1.652569</v>
      </c>
      <c r="FK319">
        <v>1.5917749999999999</v>
      </c>
      <c r="FL319">
        <v>9.6000000000000002E-5</v>
      </c>
      <c r="FM319">
        <v>5.4897000000000001E-2</v>
      </c>
      <c r="FN319">
        <v>2.3852000000000002E-2</v>
      </c>
      <c r="FO319">
        <v>0</v>
      </c>
      <c r="FP319">
        <v>1.3232000000000001E-2</v>
      </c>
      <c r="FQ319">
        <v>2.2700000000000001E-2</v>
      </c>
      <c r="FR319">
        <v>-6.2194089999999997</v>
      </c>
      <c r="FS319">
        <v>0.50594700000000004</v>
      </c>
      <c r="FT319">
        <v>0.65158199999999999</v>
      </c>
      <c r="FU319">
        <v>9.6829999999999999E-2</v>
      </c>
      <c r="FV319">
        <v>4.3238770000000004</v>
      </c>
      <c r="FW319">
        <v>2.9601869999999999</v>
      </c>
      <c r="FX319">
        <v>-1112.966549</v>
      </c>
      <c r="FY319">
        <v>-24.041813999999999</v>
      </c>
      <c r="FZ319">
        <v>0.14243500000000001</v>
      </c>
      <c r="GA319">
        <v>6.2700000000000006E-2</v>
      </c>
      <c r="GB319">
        <v>9.3233999999999997E-2</v>
      </c>
      <c r="GC319">
        <v>2.5599999999999999E-4</v>
      </c>
      <c r="GD319">
        <v>-2.324697</v>
      </c>
      <c r="GE319">
        <v>-0.80813900000000005</v>
      </c>
      <c r="GF319">
        <v>-1.3416170000000001</v>
      </c>
      <c r="GG319">
        <v>-1.4378E-2</v>
      </c>
      <c r="GH319">
        <v>3.058E-3</v>
      </c>
      <c r="GI319">
        <v>-1.1E-5</v>
      </c>
      <c r="GJ319">
        <v>5.8796000000000001E-2</v>
      </c>
      <c r="GK319">
        <v>2.9933000000000001E-2</v>
      </c>
      <c r="GL319">
        <v>0.117011</v>
      </c>
      <c r="GM319">
        <v>0.117871</v>
      </c>
      <c r="GN319">
        <v>3.4E-5</v>
      </c>
      <c r="GO319">
        <v>4.0000000000000003E-5</v>
      </c>
      <c r="GP319">
        <v>0.86764399999999997</v>
      </c>
      <c r="GQ319">
        <v>7.5950000000000002E-3</v>
      </c>
      <c r="GR319">
        <v>1.1999999999999999E-3</v>
      </c>
      <c r="GS319">
        <v>2.457E-3</v>
      </c>
      <c r="GT319">
        <v>2.3599999999999999E-4</v>
      </c>
      <c r="GU319">
        <v>8.1300000000000003E-4</v>
      </c>
      <c r="GV319">
        <v>5.7109999999999999E-3</v>
      </c>
      <c r="GW319">
        <v>1.8200000000000001E-4</v>
      </c>
      <c r="GX319">
        <v>2.61E-4</v>
      </c>
      <c r="GY319">
        <v>3.1500000000000001E-4</v>
      </c>
      <c r="GZ319">
        <v>7.7999999999999999E-5</v>
      </c>
      <c r="HA319">
        <v>5.4000000000000001E-4</v>
      </c>
      <c r="HB319">
        <v>3.7300000000000001E-4</v>
      </c>
      <c r="HC319">
        <v>-1.4729999999999999E-3</v>
      </c>
      <c r="HD319">
        <v>-3.5322529999999999</v>
      </c>
      <c r="HE319">
        <v>5.5257000000000001E-2</v>
      </c>
      <c r="HF319">
        <v>0.76084799999999997</v>
      </c>
      <c r="HG319">
        <v>0.56305000000000005</v>
      </c>
      <c r="HH319">
        <v>-7.0399999999999998E-4</v>
      </c>
      <c r="HI319">
        <v>0.112293</v>
      </c>
      <c r="HJ319">
        <v>2.369E-3</v>
      </c>
      <c r="HK319">
        <v>3.8099999999999999E-4</v>
      </c>
      <c r="HL319">
        <v>-0.162273</v>
      </c>
      <c r="HM319">
        <v>-2.49E-3</v>
      </c>
      <c r="HN319">
        <v>-1.75E-4</v>
      </c>
      <c r="HO319">
        <v>-0.207012</v>
      </c>
      <c r="HP319">
        <v>0.568214</v>
      </c>
      <c r="HQ319">
        <v>0.46609899999999999</v>
      </c>
      <c r="HR319">
        <v>14.711437</v>
      </c>
      <c r="HS319">
        <v>-4.7810839999999999</v>
      </c>
      <c r="HT319">
        <v>-4.6790620000000001</v>
      </c>
      <c r="HU319">
        <v>7.4360999999999997E-2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139.914162</v>
      </c>
      <c r="OM319">
        <v>0</v>
      </c>
      <c r="ON319">
        <v>0</v>
      </c>
      <c r="OO319">
        <v>0.55434000000000005</v>
      </c>
      <c r="OP319">
        <v>3.8104330000000002</v>
      </c>
      <c r="OQ319">
        <v>-1021.952804</v>
      </c>
    </row>
    <row r="320" spans="1:407" x14ac:dyDescent="0.2">
      <c r="A320" t="s">
        <v>332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-61.111193999999998</v>
      </c>
      <c r="EY320">
        <v>-23.091595000000002</v>
      </c>
      <c r="EZ320">
        <v>-13.642258999999999</v>
      </c>
      <c r="FA320">
        <v>-146.050668</v>
      </c>
      <c r="FB320">
        <v>-39.618079999999999</v>
      </c>
      <c r="FC320">
        <v>-5.5312789999999996</v>
      </c>
      <c r="FD320">
        <v>-2.1302829999999999</v>
      </c>
      <c r="FE320">
        <v>-241.98727700000001</v>
      </c>
      <c r="FF320">
        <v>-231.206309</v>
      </c>
      <c r="FG320">
        <v>-185.10186899999999</v>
      </c>
      <c r="FH320">
        <v>-431.61881899999997</v>
      </c>
      <c r="FI320">
        <v>-118.696389</v>
      </c>
      <c r="FJ320">
        <v>-5.7292000000000003E-2</v>
      </c>
      <c r="FK320">
        <v>6.1123940000000001</v>
      </c>
      <c r="FL320">
        <v>1.482E-3</v>
      </c>
      <c r="FM320">
        <v>3.1487000000000001E-2</v>
      </c>
      <c r="FN320">
        <v>0.163997</v>
      </c>
      <c r="FO320">
        <v>-1.6129000000000001E-2</v>
      </c>
      <c r="FP320">
        <v>-9.5166000000000001E-2</v>
      </c>
      <c r="FQ320">
        <v>1.0203E-2</v>
      </c>
      <c r="FR320">
        <v>-102.690354</v>
      </c>
      <c r="FS320">
        <v>3.49661</v>
      </c>
      <c r="FT320">
        <v>-5.420706</v>
      </c>
      <c r="FU320">
        <v>0.42078399999999999</v>
      </c>
      <c r="FV320">
        <v>-209.494373</v>
      </c>
      <c r="FW320">
        <v>50.966951000000002</v>
      </c>
      <c r="FX320">
        <v>-16.418780999999999</v>
      </c>
      <c r="FY320">
        <v>-4.3368180000000001</v>
      </c>
      <c r="FZ320">
        <v>0.49415799999999999</v>
      </c>
      <c r="GA320">
        <v>-1.571197</v>
      </c>
      <c r="GB320">
        <v>3.321466</v>
      </c>
      <c r="GC320">
        <v>1.0684000000000001E-2</v>
      </c>
      <c r="GD320">
        <v>-0.14538999999999999</v>
      </c>
      <c r="GE320">
        <v>-4.0273570000000003</v>
      </c>
      <c r="GF320">
        <v>-30.451207</v>
      </c>
      <c r="GG320">
        <v>-3.3894510000000002</v>
      </c>
      <c r="GH320">
        <v>5.3170000000000002E-2</v>
      </c>
      <c r="GI320">
        <v>4.5759000000000001E-2</v>
      </c>
      <c r="GJ320">
        <v>-7.7559000000000003E-2</v>
      </c>
      <c r="GK320">
        <v>0.26610099999999998</v>
      </c>
      <c r="GL320">
        <v>0.84247700000000003</v>
      </c>
      <c r="GM320">
        <v>1.0944879999999999</v>
      </c>
      <c r="GN320">
        <v>-0.46946300000000002</v>
      </c>
      <c r="GO320">
        <v>-0.272536</v>
      </c>
      <c r="GP320">
        <v>2.2106159999999999</v>
      </c>
      <c r="GQ320">
        <v>2.0448999999999998E-2</v>
      </c>
      <c r="GR320">
        <v>-1.1802E-2</v>
      </c>
      <c r="GS320">
        <v>2.8679999999999999E-3</v>
      </c>
      <c r="GT320">
        <v>1.4530000000000001E-3</v>
      </c>
      <c r="GU320">
        <v>2.0043999999999999E-2</v>
      </c>
      <c r="GV320">
        <v>1.8855E-2</v>
      </c>
      <c r="GW320">
        <v>8.9429999999999996E-3</v>
      </c>
      <c r="GX320">
        <v>2.1984E-2</v>
      </c>
      <c r="GY320">
        <v>-1.3910000000000001E-3</v>
      </c>
      <c r="GZ320">
        <v>1.6900000000000001E-3</v>
      </c>
      <c r="HA320">
        <v>3.0179999999999998E-3</v>
      </c>
      <c r="HB320">
        <v>-7.4100000000000001E-4</v>
      </c>
      <c r="HC320">
        <v>-0.28759499999999999</v>
      </c>
      <c r="HD320">
        <v>0.27848299999999998</v>
      </c>
      <c r="HE320">
        <v>-123.447675</v>
      </c>
      <c r="HF320">
        <v>-159.768395</v>
      </c>
      <c r="HG320">
        <v>-127.009952</v>
      </c>
      <c r="HH320">
        <v>-252.83685399999999</v>
      </c>
      <c r="HI320">
        <v>-3.8119290000000001</v>
      </c>
      <c r="HJ320">
        <v>-2.2884000000000002E-2</v>
      </c>
      <c r="HK320">
        <v>-249.94487799999999</v>
      </c>
      <c r="HL320">
        <v>5.9284100000000004</v>
      </c>
      <c r="HM320">
        <v>0.17777299999999999</v>
      </c>
      <c r="HN320">
        <v>0.17300599999999999</v>
      </c>
      <c r="HO320">
        <v>2.6034220000000001</v>
      </c>
      <c r="HP320">
        <v>4.0472760000000001</v>
      </c>
      <c r="HQ320">
        <v>2.9939710000000002</v>
      </c>
      <c r="HR320">
        <v>4.3350249999999999</v>
      </c>
      <c r="HS320">
        <v>0.22107499999999999</v>
      </c>
      <c r="HT320">
        <v>34.420346000000002</v>
      </c>
      <c r="HU320">
        <v>-0.14039199999999999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-1392.4713939999999</v>
      </c>
      <c r="OM320">
        <v>0</v>
      </c>
      <c r="ON320">
        <v>0</v>
      </c>
      <c r="OO320">
        <v>-431.53612500000003</v>
      </c>
      <c r="OP320">
        <v>78.134389999999996</v>
      </c>
      <c r="OQ320">
        <v>-4417.0564979999999</v>
      </c>
    </row>
    <row r="321" spans="1:407" x14ac:dyDescent="0.2">
      <c r="A321" t="s">
        <v>333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-923.64234799999997</v>
      </c>
      <c r="EY321">
        <v>-61.819299000000001</v>
      </c>
      <c r="EZ321">
        <v>-152.50246999999999</v>
      </c>
      <c r="FA321">
        <v>-284.90871800000002</v>
      </c>
      <c r="FB321">
        <v>-157.576111</v>
      </c>
      <c r="FC321">
        <v>-79.831176999999997</v>
      </c>
      <c r="FD321">
        <v>-245.65213399999999</v>
      </c>
      <c r="FE321">
        <v>-500.16959400000002</v>
      </c>
      <c r="FF321">
        <v>-431.03830900000003</v>
      </c>
      <c r="FG321">
        <v>-1.602454</v>
      </c>
      <c r="FH321">
        <v>-39.020296000000002</v>
      </c>
      <c r="FI321">
        <v>-0.88816700000000004</v>
      </c>
      <c r="FJ321">
        <v>7.6239000000000001E-2</v>
      </c>
      <c r="FK321">
        <v>-1.743744</v>
      </c>
      <c r="FL321">
        <v>1.82E-3</v>
      </c>
      <c r="FM321">
        <v>4.5800000000000002E-4</v>
      </c>
      <c r="FN321">
        <v>0.18501999999999999</v>
      </c>
      <c r="FO321">
        <v>-4.1488999999999998E-2</v>
      </c>
      <c r="FP321">
        <v>2099.7479060000001</v>
      </c>
      <c r="FQ321">
        <v>-46.650210999999999</v>
      </c>
      <c r="FR321">
        <v>1.956045</v>
      </c>
      <c r="FS321">
        <v>19.391967000000001</v>
      </c>
      <c r="FT321">
        <v>1.555199</v>
      </c>
      <c r="FU321">
        <v>0.65158700000000003</v>
      </c>
      <c r="FV321">
        <v>-70.030817999999996</v>
      </c>
      <c r="FW321">
        <v>-6.4786539999999997</v>
      </c>
      <c r="FX321">
        <v>0.10689899999999999</v>
      </c>
      <c r="FY321">
        <v>0.61068299999999998</v>
      </c>
      <c r="FZ321">
        <v>3.698995</v>
      </c>
      <c r="GA321">
        <v>-0.94080200000000003</v>
      </c>
      <c r="GB321">
        <v>0.198325</v>
      </c>
      <c r="GC321">
        <v>9.6599999999999995E-4</v>
      </c>
      <c r="GD321">
        <v>3.5456029999999998</v>
      </c>
      <c r="GE321">
        <v>2.5470440000000001</v>
      </c>
      <c r="GF321">
        <v>0.16922999999999999</v>
      </c>
      <c r="GG321">
        <v>8.2922999999999997E-2</v>
      </c>
      <c r="GH321">
        <v>3.6011000000000001E-2</v>
      </c>
      <c r="GI321">
        <v>4.7517999999999998E-2</v>
      </c>
      <c r="GJ321">
        <v>0.13788700000000001</v>
      </c>
      <c r="GK321">
        <v>0.20444699999999999</v>
      </c>
      <c r="GL321">
        <v>0.26351200000000002</v>
      </c>
      <c r="GM321">
        <v>0.57729200000000003</v>
      </c>
      <c r="GN321">
        <v>5.9049999999999998E-2</v>
      </c>
      <c r="GO321">
        <v>-0.37099599999999999</v>
      </c>
      <c r="GP321">
        <v>5.3093139999999996</v>
      </c>
      <c r="GQ321">
        <v>0.13749800000000001</v>
      </c>
      <c r="GR321">
        <v>-8.7999999999999998E-5</v>
      </c>
      <c r="GS321">
        <v>-5.2534999999999998E-2</v>
      </c>
      <c r="GT321">
        <v>3.0942999999999998E-2</v>
      </c>
      <c r="GU321">
        <v>0.114372</v>
      </c>
      <c r="GV321">
        <v>7.5241000000000002E-2</v>
      </c>
      <c r="GW321">
        <v>9.9360000000000004E-3</v>
      </c>
      <c r="GX321">
        <v>0.14443400000000001</v>
      </c>
      <c r="GY321">
        <v>6.3530000000000001E-3</v>
      </c>
      <c r="GZ321">
        <v>8.293E-3</v>
      </c>
      <c r="HA321">
        <v>9.3999999999999997E-4</v>
      </c>
      <c r="HB321">
        <v>2.5829999999999998E-3</v>
      </c>
      <c r="HC321">
        <v>-4.9890000000000004E-3</v>
      </c>
      <c r="HD321">
        <v>-0.101941</v>
      </c>
      <c r="HE321">
        <v>2.4386869999999998</v>
      </c>
      <c r="HF321">
        <v>-24.517177</v>
      </c>
      <c r="HG321">
        <v>39.941249999999997</v>
      </c>
      <c r="HH321">
        <v>7.1287000000000003E-2</v>
      </c>
      <c r="HI321">
        <v>0.26210600000000001</v>
      </c>
      <c r="HJ321">
        <v>1.7738E-2</v>
      </c>
      <c r="HK321">
        <v>-0.25065599999999999</v>
      </c>
      <c r="HL321">
        <v>8.1850999999999993E-2</v>
      </c>
      <c r="HM321">
        <v>8.5191000000000003E-2</v>
      </c>
      <c r="HN321">
        <v>6.1781000000000003E-2</v>
      </c>
      <c r="HO321">
        <v>-1.711268</v>
      </c>
      <c r="HP321">
        <v>5.3713129999999998</v>
      </c>
      <c r="HQ321">
        <v>2.8754819999999999</v>
      </c>
      <c r="HR321">
        <v>9.0891570000000002</v>
      </c>
      <c r="HS321">
        <v>-8.5819399999999995</v>
      </c>
      <c r="HT321">
        <v>14.871143999999999</v>
      </c>
      <c r="HU321">
        <v>-0.17233599999999999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432.03224599999999</v>
      </c>
      <c r="OM321">
        <v>0</v>
      </c>
      <c r="ON321">
        <v>0</v>
      </c>
      <c r="OO321">
        <v>1.3089820000000001</v>
      </c>
      <c r="OP321">
        <v>476.28074700000002</v>
      </c>
      <c r="OQ321">
        <v>86.180769999999995</v>
      </c>
    </row>
    <row r="322" spans="1:407" x14ac:dyDescent="0.2">
      <c r="A322" t="s">
        <v>334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-39.932361999999998</v>
      </c>
      <c r="EY322">
        <v>-5.85229</v>
      </c>
      <c r="EZ322">
        <v>-37.644468000000003</v>
      </c>
      <c r="FA322">
        <v>-31.005267</v>
      </c>
      <c r="FB322">
        <v>-16.013876</v>
      </c>
      <c r="FC322">
        <v>-5.148244</v>
      </c>
      <c r="FD322">
        <v>-33.292188000000003</v>
      </c>
      <c r="FE322">
        <v>-42.600729999999999</v>
      </c>
      <c r="FF322">
        <v>-26.151143999999999</v>
      </c>
      <c r="FG322">
        <v>-513.35590200000001</v>
      </c>
      <c r="FH322">
        <v>-15.917852</v>
      </c>
      <c r="FI322">
        <v>-1.1850449999999999</v>
      </c>
      <c r="FJ322">
        <v>2.177721</v>
      </c>
      <c r="FK322">
        <v>5.4488289999999999</v>
      </c>
      <c r="FL322">
        <v>1.781E-3</v>
      </c>
      <c r="FM322">
        <v>-2.2230000000000001E-3</v>
      </c>
      <c r="FN322">
        <v>0.15460599999999999</v>
      </c>
      <c r="FO322">
        <v>3.5E-4</v>
      </c>
      <c r="FP322">
        <v>44.271369999999997</v>
      </c>
      <c r="FQ322">
        <v>250.680092</v>
      </c>
      <c r="FR322">
        <v>4.740971</v>
      </c>
      <c r="FS322">
        <v>8.610576</v>
      </c>
      <c r="FT322">
        <v>8.0663820000000008</v>
      </c>
      <c r="FU322">
        <v>6.4093419999999997</v>
      </c>
      <c r="FV322">
        <v>151.517594</v>
      </c>
      <c r="FW322">
        <v>-4.6046300000000002</v>
      </c>
      <c r="FX322">
        <v>0.32714399999999999</v>
      </c>
      <c r="FY322">
        <v>1.618465</v>
      </c>
      <c r="FZ322">
        <v>10.871318</v>
      </c>
      <c r="GA322">
        <v>-0.47208899999999998</v>
      </c>
      <c r="GB322">
        <v>0.33975899999999998</v>
      </c>
      <c r="GC322">
        <v>4.9397999999999997E-2</v>
      </c>
      <c r="GD322">
        <v>-5.0510630000000001</v>
      </c>
      <c r="GE322">
        <v>-0.80097700000000005</v>
      </c>
      <c r="GF322">
        <v>2.0057999999999999E-2</v>
      </c>
      <c r="GG322">
        <v>3.3405999999999998E-2</v>
      </c>
      <c r="GH322">
        <v>5.9319999999999998E-3</v>
      </c>
      <c r="GI322">
        <v>5.6474999999999997E-2</v>
      </c>
      <c r="GJ322">
        <v>4.1036999999999997E-2</v>
      </c>
      <c r="GK322">
        <v>5.4394999999999999E-2</v>
      </c>
      <c r="GL322">
        <v>0.145511</v>
      </c>
      <c r="GM322">
        <v>0.22316900000000001</v>
      </c>
      <c r="GN322">
        <v>3.3818000000000001E-2</v>
      </c>
      <c r="GO322">
        <v>-4.1909000000000002E-2</v>
      </c>
      <c r="GP322">
        <v>0.79313599999999995</v>
      </c>
      <c r="GQ322">
        <v>5.4232000000000002E-2</v>
      </c>
      <c r="GR322">
        <v>-4.2900000000000002E-4</v>
      </c>
      <c r="GS322">
        <v>6.2399999999999999E-3</v>
      </c>
      <c r="GT322">
        <v>6.3099999999999996E-3</v>
      </c>
      <c r="GU322">
        <v>1.8997E-2</v>
      </c>
      <c r="GV322">
        <v>1.3379E-2</v>
      </c>
      <c r="GW322">
        <v>8.9309999999999997E-3</v>
      </c>
      <c r="GX322">
        <v>2.1099E-2</v>
      </c>
      <c r="GY322">
        <v>1.1509999999999999E-3</v>
      </c>
      <c r="GZ322">
        <v>1.3190000000000001E-3</v>
      </c>
      <c r="HA322">
        <v>3.7669999999999999E-3</v>
      </c>
      <c r="HB322">
        <v>2.7300000000000002E-4</v>
      </c>
      <c r="HC322">
        <v>1.1720000000000001E-3</v>
      </c>
      <c r="HD322">
        <v>3.9785000000000001E-2</v>
      </c>
      <c r="HE322">
        <v>0.43702999999999997</v>
      </c>
      <c r="HF322">
        <v>2.5020280000000001</v>
      </c>
      <c r="HG322">
        <v>17.582536000000001</v>
      </c>
      <c r="HH322">
        <v>1.7167939999999999</v>
      </c>
      <c r="HI322">
        <v>-0.59489099999999995</v>
      </c>
      <c r="HJ322">
        <v>3.3440000000000002E-3</v>
      </c>
      <c r="HK322">
        <v>-1.3193010000000001</v>
      </c>
      <c r="HL322">
        <v>0.123859</v>
      </c>
      <c r="HM322">
        <v>1.213036</v>
      </c>
      <c r="HN322">
        <v>0.38619799999999999</v>
      </c>
      <c r="HO322">
        <v>-7.7650000000000002E-3</v>
      </c>
      <c r="HP322">
        <v>31.936308</v>
      </c>
      <c r="HQ322">
        <v>22.287096999999999</v>
      </c>
      <c r="HR322">
        <v>24.458532000000002</v>
      </c>
      <c r="HS322">
        <v>9.6387350000000005</v>
      </c>
      <c r="HT322">
        <v>78.271082000000007</v>
      </c>
      <c r="HU322">
        <v>-0.37270199999999998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2348.745707</v>
      </c>
      <c r="OM322">
        <v>0</v>
      </c>
      <c r="ON322">
        <v>0</v>
      </c>
      <c r="OO322">
        <v>3.2586710000000001</v>
      </c>
      <c r="OP322">
        <v>270.62721199999999</v>
      </c>
      <c r="OQ322">
        <v>2528.6901149999999</v>
      </c>
    </row>
    <row r="323" spans="1:407" x14ac:dyDescent="0.2">
      <c r="A323" t="s">
        <v>335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-5.6125119999999997</v>
      </c>
      <c r="EY323">
        <v>-4.7875079999999999</v>
      </c>
      <c r="EZ323">
        <v>-2.4928020000000002</v>
      </c>
      <c r="FA323">
        <v>-4.755236</v>
      </c>
      <c r="FB323">
        <v>-0.754861</v>
      </c>
      <c r="FC323">
        <v>-0.240204</v>
      </c>
      <c r="FD323">
        <v>-1.818443</v>
      </c>
      <c r="FE323">
        <v>-3.4850099999999999</v>
      </c>
      <c r="FF323">
        <v>-36.250638000000002</v>
      </c>
      <c r="FG323">
        <v>-45.609264000000003</v>
      </c>
      <c r="FH323">
        <v>-55.065286</v>
      </c>
      <c r="FI323">
        <v>-0.52760700000000005</v>
      </c>
      <c r="FJ323">
        <v>2.0122439999999999</v>
      </c>
      <c r="FK323">
        <v>7.1582999999999994E-2</v>
      </c>
      <c r="FL323">
        <v>2.624E-3</v>
      </c>
      <c r="FM323">
        <v>-2E-3</v>
      </c>
      <c r="FN323">
        <v>0.15767600000000001</v>
      </c>
      <c r="FO323">
        <v>4.6601999999999998E-2</v>
      </c>
      <c r="FP323">
        <v>-19.709838999999999</v>
      </c>
      <c r="FQ323">
        <v>0.76715999999999995</v>
      </c>
      <c r="FR323">
        <v>4.5733000000000003E-2</v>
      </c>
      <c r="FS323">
        <v>281.29328099999998</v>
      </c>
      <c r="FT323">
        <v>0.15826599999999999</v>
      </c>
      <c r="FU323">
        <v>0.32052999999999998</v>
      </c>
      <c r="FV323">
        <v>-130.80711099999999</v>
      </c>
      <c r="FW323">
        <v>-1.4842070000000001</v>
      </c>
      <c r="FX323">
        <v>0.20344699999999999</v>
      </c>
      <c r="FY323">
        <v>0.67208000000000001</v>
      </c>
      <c r="FZ323">
        <v>-0.34367300000000001</v>
      </c>
      <c r="GA323">
        <v>0.36625600000000003</v>
      </c>
      <c r="GB323">
        <v>-0.31326500000000002</v>
      </c>
      <c r="GC323">
        <v>3.4848999999999998E-2</v>
      </c>
      <c r="GD323">
        <v>-5.2043869999999997</v>
      </c>
      <c r="GE323">
        <v>1.8665999999999999E-2</v>
      </c>
      <c r="GF323">
        <v>-1.6489E-2</v>
      </c>
      <c r="GG323">
        <v>0.133045</v>
      </c>
      <c r="GH323">
        <v>0.114269</v>
      </c>
      <c r="GI323">
        <v>5.8958999999999998E-2</v>
      </c>
      <c r="GJ323">
        <v>-5.4819999999999999E-3</v>
      </c>
      <c r="GK323">
        <v>3.6541999999999998E-2</v>
      </c>
      <c r="GL323">
        <v>9.8396999999999998E-2</v>
      </c>
      <c r="GM323">
        <v>0.23099600000000001</v>
      </c>
      <c r="GN323">
        <v>0.184806</v>
      </c>
      <c r="GO323">
        <v>-6.6100000000000004E-3</v>
      </c>
      <c r="GP323">
        <v>-3.7349E-2</v>
      </c>
      <c r="GQ323">
        <v>0.31825999999999999</v>
      </c>
      <c r="GR323">
        <v>-9.613E-3</v>
      </c>
      <c r="GS323">
        <v>5.8749999999999997E-2</v>
      </c>
      <c r="GT323">
        <v>3.9493E-2</v>
      </c>
      <c r="GU323">
        <v>0.15972600000000001</v>
      </c>
      <c r="GV323">
        <v>7.5994000000000006E-2</v>
      </c>
      <c r="GW323">
        <v>6.5890000000000002E-3</v>
      </c>
      <c r="GX323">
        <v>0.166543</v>
      </c>
      <c r="GY323">
        <v>1.0292000000000001E-2</v>
      </c>
      <c r="GZ323">
        <v>9.5770000000000004E-3</v>
      </c>
      <c r="HA323">
        <v>9.1050000000000002E-3</v>
      </c>
      <c r="HB323">
        <v>1.441E-3</v>
      </c>
      <c r="HC323">
        <v>3.4745999999999999E-2</v>
      </c>
      <c r="HD323">
        <v>0.30232799999999999</v>
      </c>
      <c r="HE323">
        <v>4.3583100000000004</v>
      </c>
      <c r="HF323">
        <v>-18.806045999999998</v>
      </c>
      <c r="HG323">
        <v>0.262048</v>
      </c>
      <c r="HH323">
        <v>1.0732090000000001</v>
      </c>
      <c r="HI323">
        <v>0.31764599999999998</v>
      </c>
      <c r="HJ323">
        <v>-1.6525999999999999E-2</v>
      </c>
      <c r="HK323">
        <v>-3.3234E-2</v>
      </c>
      <c r="HL323">
        <v>1.19764</v>
      </c>
      <c r="HM323">
        <v>0.41763099999999997</v>
      </c>
      <c r="HN323">
        <v>0.12553500000000001</v>
      </c>
      <c r="HO323">
        <v>2.2304089999999999</v>
      </c>
      <c r="HP323">
        <v>5.7630559999999997</v>
      </c>
      <c r="HQ323">
        <v>5.4392050000000003</v>
      </c>
      <c r="HR323">
        <v>24.969456999999998</v>
      </c>
      <c r="HS323">
        <v>8.0117890000000003</v>
      </c>
      <c r="HT323">
        <v>18.609608999999999</v>
      </c>
      <c r="HU323">
        <v>-0.49423499999999998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2729.2278329999999</v>
      </c>
      <c r="OM323">
        <v>0</v>
      </c>
      <c r="ON323">
        <v>0</v>
      </c>
      <c r="OO323">
        <v>2.0103810000000002</v>
      </c>
      <c r="OP323">
        <v>11.320783</v>
      </c>
      <c r="OQ323">
        <v>2764.8659590000002</v>
      </c>
    </row>
    <row r="324" spans="1:407" x14ac:dyDescent="0.2">
      <c r="A324" t="s">
        <v>336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-7.5540820000000002</v>
      </c>
      <c r="EY324">
        <v>1.400644</v>
      </c>
      <c r="EZ324">
        <v>-3.6762600000000001</v>
      </c>
      <c r="FA324">
        <v>-1.8372520000000001</v>
      </c>
      <c r="FB324">
        <v>-1.9151819999999999</v>
      </c>
      <c r="FC324">
        <v>-0.39863900000000002</v>
      </c>
      <c r="FD324">
        <v>-6.5468820000000001</v>
      </c>
      <c r="FE324">
        <v>-7.5757099999999999</v>
      </c>
      <c r="FF324">
        <v>-1.012756</v>
      </c>
      <c r="FG324">
        <v>-0.28813699999999998</v>
      </c>
      <c r="FH324">
        <v>-0.94752499999999995</v>
      </c>
      <c r="FI324">
        <v>10.345050000000001</v>
      </c>
      <c r="FJ324">
        <v>0.32031100000000001</v>
      </c>
      <c r="FK324">
        <v>0.93719200000000003</v>
      </c>
      <c r="FL324">
        <v>0</v>
      </c>
      <c r="FM324">
        <v>0</v>
      </c>
      <c r="FN324">
        <v>8.2000000000000001E-5</v>
      </c>
      <c r="FO324">
        <v>5.0839000000000002E-2</v>
      </c>
      <c r="FP324">
        <v>-0.15948399999999999</v>
      </c>
      <c r="FQ324">
        <v>0.105822</v>
      </c>
      <c r="FR324">
        <v>0.182531</v>
      </c>
      <c r="FS324">
        <v>1.418941</v>
      </c>
      <c r="FT324">
        <v>0.10173699999999999</v>
      </c>
      <c r="FU324">
        <v>0.17801400000000001</v>
      </c>
      <c r="FV324">
        <v>1.1867179999999999</v>
      </c>
      <c r="FW324">
        <v>0.30372399999999999</v>
      </c>
      <c r="FX324">
        <v>40.744750000000003</v>
      </c>
      <c r="FY324">
        <v>0.23557900000000001</v>
      </c>
      <c r="FZ324">
        <v>1.8895230000000001</v>
      </c>
      <c r="GA324">
        <v>1.0817E-2</v>
      </c>
      <c r="GB324">
        <v>3.7061999999999998E-2</v>
      </c>
      <c r="GC324">
        <v>6.96E-4</v>
      </c>
      <c r="GD324">
        <v>0.137767</v>
      </c>
      <c r="GE324">
        <v>0.75922100000000003</v>
      </c>
      <c r="GF324">
        <v>1.4642000000000001E-2</v>
      </c>
      <c r="GG324">
        <v>5.3981000000000001E-2</v>
      </c>
      <c r="GH324">
        <v>1.6712000000000001E-2</v>
      </c>
      <c r="GI324">
        <v>6.3599000000000003E-2</v>
      </c>
      <c r="GJ324">
        <v>8.4314E-2</v>
      </c>
      <c r="GK324">
        <v>7.8381999999999993E-2</v>
      </c>
      <c r="GL324">
        <v>8.5916000000000006E-2</v>
      </c>
      <c r="GM324">
        <v>0.14319799999999999</v>
      </c>
      <c r="GN324">
        <v>1.5533E-2</v>
      </c>
      <c r="GO324">
        <v>1.4579E-2</v>
      </c>
      <c r="GP324">
        <v>0.35653299999999999</v>
      </c>
      <c r="GQ324">
        <v>-1.1E-5</v>
      </c>
      <c r="GR324">
        <v>0</v>
      </c>
      <c r="GS324">
        <v>0</v>
      </c>
      <c r="GT324">
        <v>-1.9999999999999999E-6</v>
      </c>
      <c r="GU324">
        <v>0</v>
      </c>
      <c r="GV324">
        <v>-6.9999999999999999E-6</v>
      </c>
      <c r="GW324">
        <v>0</v>
      </c>
      <c r="GX324">
        <v>0</v>
      </c>
      <c r="GY324">
        <v>0</v>
      </c>
      <c r="GZ324">
        <v>0</v>
      </c>
      <c r="HA324">
        <v>-9.9999999999999995E-7</v>
      </c>
      <c r="HB324">
        <v>0</v>
      </c>
      <c r="HC324">
        <v>1.17E-4</v>
      </c>
      <c r="HD324">
        <v>-5.4100000000000003E-4</v>
      </c>
      <c r="HE324">
        <v>0.58660800000000002</v>
      </c>
      <c r="HF324">
        <v>-0.642841</v>
      </c>
      <c r="HG324">
        <v>4.3066839999999997</v>
      </c>
      <c r="HH324">
        <v>7.3064000000000004E-2</v>
      </c>
      <c r="HI324">
        <v>0.141069</v>
      </c>
      <c r="HJ324">
        <v>2.5205999999999999E-2</v>
      </c>
      <c r="HK324">
        <v>1.7423999999999999E-2</v>
      </c>
      <c r="HL324">
        <v>9.6851000000000007E-2</v>
      </c>
      <c r="HM324">
        <v>2.7944E-2</v>
      </c>
      <c r="HN324">
        <v>1.8612E-2</v>
      </c>
      <c r="HO324">
        <v>-3.8009000000000001E-2</v>
      </c>
      <c r="HP324">
        <v>2.0467029999999999</v>
      </c>
      <c r="HQ324">
        <v>0.18878900000000001</v>
      </c>
      <c r="HR324">
        <v>0.86132500000000001</v>
      </c>
      <c r="HS324">
        <v>-1.9036489999999999</v>
      </c>
      <c r="HT324">
        <v>6.6055650000000004</v>
      </c>
      <c r="HU324">
        <v>-1.2595E-2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100.403948</v>
      </c>
      <c r="OM324">
        <v>0</v>
      </c>
      <c r="ON324">
        <v>0</v>
      </c>
      <c r="OO324">
        <v>0.75954999999999995</v>
      </c>
      <c r="OP324">
        <v>165.695762</v>
      </c>
      <c r="OQ324">
        <v>308.62006400000001</v>
      </c>
    </row>
    <row r="325" spans="1:407" x14ac:dyDescent="0.2">
      <c r="A325" t="s">
        <v>337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-13.142372</v>
      </c>
      <c r="EY325">
        <v>-0.94019900000000001</v>
      </c>
      <c r="EZ325">
        <v>-4.5242599999999999</v>
      </c>
      <c r="FA325">
        <v>-21.162578</v>
      </c>
      <c r="FB325">
        <v>-1.374309</v>
      </c>
      <c r="FC325">
        <v>-2.4835250000000002</v>
      </c>
      <c r="FD325">
        <v>-0.68426299999999995</v>
      </c>
      <c r="FE325">
        <v>-1.1302760000000001</v>
      </c>
      <c r="FF325">
        <v>-1.361583</v>
      </c>
      <c r="FG325">
        <v>-2.9722879999999998</v>
      </c>
      <c r="FH325">
        <v>-5.1880069999999998</v>
      </c>
      <c r="FI325">
        <v>-0.13067000000000001</v>
      </c>
      <c r="FJ325">
        <v>21.340461000000001</v>
      </c>
      <c r="FK325">
        <v>-121.16622700000001</v>
      </c>
      <c r="FL325">
        <v>12.864044</v>
      </c>
      <c r="FM325">
        <v>-8.9139999999999997E-2</v>
      </c>
      <c r="FN325">
        <v>8.0342999999999998E-2</v>
      </c>
      <c r="FO325">
        <v>9.7567269999999997</v>
      </c>
      <c r="FP325">
        <v>5.94977</v>
      </c>
      <c r="FQ325">
        <v>1.241126</v>
      </c>
      <c r="FR325">
        <v>0.94856799999999997</v>
      </c>
      <c r="FS325">
        <v>8.3433720000000005</v>
      </c>
      <c r="FT325">
        <v>0.34365699999999999</v>
      </c>
      <c r="FU325">
        <v>0.34712199999999999</v>
      </c>
      <c r="FV325">
        <v>45.922466999999997</v>
      </c>
      <c r="FW325">
        <v>-6.5058910000000001</v>
      </c>
      <c r="FX325">
        <v>-1.440698</v>
      </c>
      <c r="FY325">
        <v>1.5432509999999999</v>
      </c>
      <c r="FZ325">
        <v>10.866357000000001</v>
      </c>
      <c r="GA325">
        <v>448.48793999999998</v>
      </c>
      <c r="GB325">
        <v>337.6814</v>
      </c>
      <c r="GC325">
        <v>0.131214</v>
      </c>
      <c r="GD325">
        <v>35.695855999999999</v>
      </c>
      <c r="GE325">
        <v>9.5211360000000003</v>
      </c>
      <c r="GF325">
        <v>0.79205800000000004</v>
      </c>
      <c r="GG325">
        <v>30.143253999999999</v>
      </c>
      <c r="GH325">
        <v>2.5184060000000001</v>
      </c>
      <c r="GI325">
        <v>1.265185</v>
      </c>
      <c r="GJ325">
        <v>1.1640569999999999</v>
      </c>
      <c r="GK325">
        <v>1.373265</v>
      </c>
      <c r="GL325">
        <v>0.98480900000000005</v>
      </c>
      <c r="GM325">
        <v>1.869073</v>
      </c>
      <c r="GN325">
        <v>2.1114950000000001</v>
      </c>
      <c r="GO325">
        <v>1.0783199999999999</v>
      </c>
      <c r="GP325">
        <v>36.893655000000003</v>
      </c>
      <c r="GQ325">
        <v>-0.59707299999999996</v>
      </c>
      <c r="GR325">
        <v>-0.32738800000000001</v>
      </c>
      <c r="GS325">
        <v>9.3080999999999997E-2</v>
      </c>
      <c r="GT325">
        <v>5.1341999999999999E-2</v>
      </c>
      <c r="GU325">
        <v>-0.12396</v>
      </c>
      <c r="GV325">
        <v>6.9471000000000005E-2</v>
      </c>
      <c r="GW325">
        <v>1.9392E-2</v>
      </c>
      <c r="GX325">
        <v>-0.55674800000000002</v>
      </c>
      <c r="GY325">
        <v>2.2726E-2</v>
      </c>
      <c r="GZ325">
        <v>3.3397000000000003E-2</v>
      </c>
      <c r="HA325">
        <v>-2.5982999999999999E-2</v>
      </c>
      <c r="HB325">
        <v>-1.7229999999999999E-3</v>
      </c>
      <c r="HC325">
        <v>5.9223319999999999</v>
      </c>
      <c r="HD325">
        <v>11.220777999999999</v>
      </c>
      <c r="HE325">
        <v>286.32633900000002</v>
      </c>
      <c r="HF325">
        <v>0.53789100000000001</v>
      </c>
      <c r="HG325">
        <v>32.970213000000001</v>
      </c>
      <c r="HH325">
        <v>7.2091640000000003</v>
      </c>
      <c r="HI325">
        <v>1.8437939999999999</v>
      </c>
      <c r="HJ325">
        <v>0.32024200000000003</v>
      </c>
      <c r="HK325">
        <v>1.8715980000000001</v>
      </c>
      <c r="HL325">
        <v>4.6757099999999996</v>
      </c>
      <c r="HM325">
        <v>6.3660459999999999</v>
      </c>
      <c r="HN325">
        <v>2.0978789999999998</v>
      </c>
      <c r="HO325">
        <v>1.832862</v>
      </c>
      <c r="HP325">
        <v>41.433548000000002</v>
      </c>
      <c r="HQ325">
        <v>7.1356380000000001</v>
      </c>
      <c r="HR325">
        <v>12.262563999999999</v>
      </c>
      <c r="HS325">
        <v>3.5068069999999998</v>
      </c>
      <c r="HT325">
        <v>47.183692000000001</v>
      </c>
      <c r="HU325">
        <v>14.856188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1336.111103</v>
      </c>
      <c r="OM325">
        <v>0</v>
      </c>
      <c r="ON325">
        <v>0</v>
      </c>
      <c r="OO325">
        <v>0.48855500000000002</v>
      </c>
      <c r="OP325">
        <v>57.562187000000002</v>
      </c>
      <c r="OQ325">
        <v>2729.353764</v>
      </c>
    </row>
    <row r="326" spans="1:407" x14ac:dyDescent="0.2">
      <c r="A326" t="s">
        <v>338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-1.130182</v>
      </c>
      <c r="EY326">
        <v>-4.033226</v>
      </c>
      <c r="EZ326">
        <v>2.0916039999999998</v>
      </c>
      <c r="FA326">
        <v>-0.38274599999999998</v>
      </c>
      <c r="FB326">
        <v>1.2582599999999999</v>
      </c>
      <c r="FC326">
        <v>1.0254209999999999</v>
      </c>
      <c r="FD326">
        <v>-0.19034499999999999</v>
      </c>
      <c r="FE326">
        <v>2.763674</v>
      </c>
      <c r="FF326">
        <v>-1.027755</v>
      </c>
      <c r="FG326">
        <v>-1.5711349999999999</v>
      </c>
      <c r="FH326">
        <v>-3.617143</v>
      </c>
      <c r="FI326">
        <v>-4.2237999999999998E-2</v>
      </c>
      <c r="FJ326">
        <v>0.378965</v>
      </c>
      <c r="FK326">
        <v>147.29559900000001</v>
      </c>
      <c r="FL326">
        <v>1.2133609999999999</v>
      </c>
      <c r="FM326">
        <v>6.672E-3</v>
      </c>
      <c r="FN326">
        <v>0</v>
      </c>
      <c r="FO326">
        <v>1.7377819999999999</v>
      </c>
      <c r="FP326">
        <v>8.4506370000000004</v>
      </c>
      <c r="FQ326">
        <v>11.154874</v>
      </c>
      <c r="FR326">
        <v>1.703409</v>
      </c>
      <c r="FS326">
        <v>-17.786490000000001</v>
      </c>
      <c r="FT326">
        <v>10.579912999999999</v>
      </c>
      <c r="FU326">
        <v>-0.73811499999999997</v>
      </c>
      <c r="FV326">
        <v>251.91013799999999</v>
      </c>
      <c r="FW326">
        <v>10.969866</v>
      </c>
      <c r="FX326">
        <v>2.4551E-2</v>
      </c>
      <c r="FY326">
        <v>0.33994600000000003</v>
      </c>
      <c r="FZ326">
        <v>4.6089279999999997</v>
      </c>
      <c r="GA326">
        <v>0.22681599999999999</v>
      </c>
      <c r="GB326">
        <v>0.53323399999999999</v>
      </c>
      <c r="GC326">
        <v>0</v>
      </c>
      <c r="GD326">
        <v>1.4484539999999999</v>
      </c>
      <c r="GE326">
        <v>1.140749</v>
      </c>
      <c r="GF326">
        <v>0.10896400000000001</v>
      </c>
      <c r="GG326">
        <v>-5.3880000000000004E-3</v>
      </c>
      <c r="GH326">
        <v>1.0870000000000001E-3</v>
      </c>
      <c r="GI326">
        <v>2.3348000000000001E-2</v>
      </c>
      <c r="GJ326">
        <v>0.87500699999999998</v>
      </c>
      <c r="GK326">
        <v>3.8268000000000003E-2</v>
      </c>
      <c r="GL326">
        <v>0.460559</v>
      </c>
      <c r="GM326">
        <v>0.41464200000000001</v>
      </c>
      <c r="GN326">
        <v>-6.2726000000000004E-2</v>
      </c>
      <c r="GO326">
        <v>-0.214111</v>
      </c>
      <c r="GP326">
        <v>25.057019</v>
      </c>
      <c r="GQ326">
        <v>4.4937999999999999E-2</v>
      </c>
      <c r="GR326">
        <v>-9.0600000000000001E-4</v>
      </c>
      <c r="GS326">
        <v>7.7399999999999995E-4</v>
      </c>
      <c r="GT326">
        <v>6.4800000000000003E-4</v>
      </c>
      <c r="GU326">
        <v>8.7100000000000003E-4</v>
      </c>
      <c r="GV326">
        <v>1.8733E-2</v>
      </c>
      <c r="GW326">
        <v>0</v>
      </c>
      <c r="GX326">
        <v>6.3099999999999996E-3</v>
      </c>
      <c r="GY326">
        <v>2.6600000000000001E-4</v>
      </c>
      <c r="GZ326">
        <v>1.477E-3</v>
      </c>
      <c r="HA326">
        <v>-2.8E-5</v>
      </c>
      <c r="HB326">
        <v>-7.8999999999999996E-5</v>
      </c>
      <c r="HC326">
        <v>1.9469999999999999E-3</v>
      </c>
      <c r="HD326">
        <v>-1.48E-3</v>
      </c>
      <c r="HE326">
        <v>9.9165000000000003E-2</v>
      </c>
      <c r="HF326">
        <v>1.800222</v>
      </c>
      <c r="HG326">
        <v>203.62725599999999</v>
      </c>
      <c r="HH326">
        <v>0.12125900000000001</v>
      </c>
      <c r="HI326">
        <v>2.109918</v>
      </c>
      <c r="HJ326">
        <v>8.7639999999999992E-3</v>
      </c>
      <c r="HK326">
        <v>-0.25825599999999999</v>
      </c>
      <c r="HL326">
        <v>0.17586299999999999</v>
      </c>
      <c r="HM326">
        <v>2.2313900000000002</v>
      </c>
      <c r="HN326">
        <v>0.54472500000000001</v>
      </c>
      <c r="HO326">
        <v>-0.71190100000000001</v>
      </c>
      <c r="HP326">
        <v>9.3246020000000005</v>
      </c>
      <c r="HQ326">
        <v>92.215824999999995</v>
      </c>
      <c r="HR326">
        <v>130.654651</v>
      </c>
      <c r="HS326">
        <v>2.079126</v>
      </c>
      <c r="HT326">
        <v>345.90253100000001</v>
      </c>
      <c r="HU326">
        <v>0.501467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2831.5138320000001</v>
      </c>
      <c r="OM326">
        <v>0</v>
      </c>
      <c r="ON326">
        <v>0</v>
      </c>
      <c r="OO326">
        <v>-0.82350800000000002</v>
      </c>
      <c r="OP326">
        <v>1.074935</v>
      </c>
      <c r="OQ326">
        <v>4079.3054849999999</v>
      </c>
    </row>
    <row r="327" spans="1:407" x14ac:dyDescent="0.2">
      <c r="A327" t="s">
        <v>339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3.0715340000000002</v>
      </c>
      <c r="EY327">
        <v>1.9741089999999999</v>
      </c>
      <c r="EZ327">
        <v>3.5591910000000002</v>
      </c>
      <c r="FA327">
        <v>3.8770389999999999</v>
      </c>
      <c r="FB327">
        <v>2.3137409999999998</v>
      </c>
      <c r="FC327">
        <v>0.28444799999999998</v>
      </c>
      <c r="FD327">
        <v>0.61394300000000002</v>
      </c>
      <c r="FE327">
        <v>-2.3149999999999998E-3</v>
      </c>
      <c r="FF327">
        <v>5.2675369999999999</v>
      </c>
      <c r="FG327">
        <v>11.449393000000001</v>
      </c>
      <c r="FH327">
        <v>46.869222999999998</v>
      </c>
      <c r="FI327">
        <v>1.836246</v>
      </c>
      <c r="FJ327">
        <v>30.827909999999999</v>
      </c>
      <c r="FK327">
        <v>23.859397999999999</v>
      </c>
      <c r="FL327">
        <v>1.576E-2</v>
      </c>
      <c r="FM327">
        <v>0</v>
      </c>
      <c r="FN327">
        <v>2.05E-4</v>
      </c>
      <c r="FO327">
        <v>86.885914</v>
      </c>
      <c r="FP327">
        <v>12.852608</v>
      </c>
      <c r="FQ327">
        <v>7.0130549999999996</v>
      </c>
      <c r="FR327">
        <v>26.339390000000002</v>
      </c>
      <c r="FS327">
        <v>13.990672</v>
      </c>
      <c r="FT327">
        <v>53.475821000000003</v>
      </c>
      <c r="FU327">
        <v>18.242121000000001</v>
      </c>
      <c r="FV327">
        <v>79.943826999999999</v>
      </c>
      <c r="FW327">
        <v>94.019447999999997</v>
      </c>
      <c r="FX327">
        <v>98.033319000000006</v>
      </c>
      <c r="FY327">
        <v>17.723817</v>
      </c>
      <c r="FZ327">
        <v>17.587541999999999</v>
      </c>
      <c r="GA327">
        <v>42.948480000000004</v>
      </c>
      <c r="GB327">
        <v>175.66947400000001</v>
      </c>
      <c r="GC327">
        <v>-3.8430000000000001E-3</v>
      </c>
      <c r="GD327">
        <v>760.66495899999995</v>
      </c>
      <c r="GE327">
        <v>13.882363</v>
      </c>
      <c r="GF327">
        <v>53.725327999999998</v>
      </c>
      <c r="GG327">
        <v>2043.169488</v>
      </c>
      <c r="GH327">
        <v>1023.0211399999999</v>
      </c>
      <c r="GI327">
        <v>156.27179000000001</v>
      </c>
      <c r="GJ327">
        <v>55.370016</v>
      </c>
      <c r="GK327">
        <v>1.228421</v>
      </c>
      <c r="GL327">
        <v>0.985348</v>
      </c>
      <c r="GM327">
        <v>41.717264</v>
      </c>
      <c r="GN327">
        <v>0.82672599999999996</v>
      </c>
      <c r="GO327">
        <v>9.891178</v>
      </c>
      <c r="GP327">
        <v>4.2031590000000003</v>
      </c>
      <c r="GQ327">
        <v>0.98809800000000003</v>
      </c>
      <c r="GR327">
        <v>0</v>
      </c>
      <c r="GS327">
        <v>12111.685216</v>
      </c>
      <c r="GT327">
        <v>4.1E-5</v>
      </c>
      <c r="GU327">
        <v>0</v>
      </c>
      <c r="GV327">
        <v>0</v>
      </c>
      <c r="GW327">
        <v>1.7907729999999999</v>
      </c>
      <c r="GX327">
        <v>2.5700000000000001E-4</v>
      </c>
      <c r="GY327">
        <v>5.0000000000000004E-6</v>
      </c>
      <c r="GZ327">
        <v>0</v>
      </c>
      <c r="HA327">
        <v>0.54686199999999996</v>
      </c>
      <c r="HB327">
        <v>0</v>
      </c>
      <c r="HC327">
        <v>3.9999999999999998E-6</v>
      </c>
      <c r="HD327">
        <v>31.877099999999999</v>
      </c>
      <c r="HE327">
        <v>0.123905</v>
      </c>
      <c r="HF327">
        <v>34.928235000000001</v>
      </c>
      <c r="HG327">
        <v>31.842421000000002</v>
      </c>
      <c r="HH327">
        <v>42.477376</v>
      </c>
      <c r="HI327">
        <v>0.48033399999999998</v>
      </c>
      <c r="HJ327">
        <v>1.779687</v>
      </c>
      <c r="HK327">
        <v>3.178604</v>
      </c>
      <c r="HL327">
        <v>0.99575199999999997</v>
      </c>
      <c r="HM327">
        <v>0.35659400000000002</v>
      </c>
      <c r="HN327">
        <v>6.2040000000000003E-3</v>
      </c>
      <c r="HO327">
        <v>34.962645000000002</v>
      </c>
      <c r="HP327">
        <v>117.59157</v>
      </c>
      <c r="HQ327">
        <v>16.972145999999999</v>
      </c>
      <c r="HR327">
        <v>116.88928900000001</v>
      </c>
      <c r="HS327">
        <v>86.237711000000004</v>
      </c>
      <c r="HT327">
        <v>126.54964200000001</v>
      </c>
      <c r="HU327">
        <v>1.2110000000000001E-3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3009.0072890000001</v>
      </c>
      <c r="OM327">
        <v>0</v>
      </c>
      <c r="ON327">
        <v>0</v>
      </c>
      <c r="OO327">
        <v>0</v>
      </c>
      <c r="OP327">
        <v>0</v>
      </c>
      <c r="OQ327">
        <v>20816.765159999999</v>
      </c>
    </row>
    <row r="328" spans="1:407" x14ac:dyDescent="0.2">
      <c r="A328" t="s">
        <v>340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4.0000000000000003E-5</v>
      </c>
      <c r="EZ328">
        <v>5.04E-4</v>
      </c>
      <c r="FA328">
        <v>-0.15228900000000001</v>
      </c>
      <c r="FB328">
        <v>6.3E-5</v>
      </c>
      <c r="FC328">
        <v>2.3699999999999999E-4</v>
      </c>
      <c r="FD328">
        <v>-4.5071E-2</v>
      </c>
      <c r="FE328">
        <v>0</v>
      </c>
      <c r="FF328">
        <v>9.9400000000000009E-4</v>
      </c>
      <c r="FG328">
        <v>0</v>
      </c>
      <c r="FH328">
        <v>3.19E-4</v>
      </c>
      <c r="FI328">
        <v>0</v>
      </c>
      <c r="FJ328">
        <v>1.549E-3</v>
      </c>
      <c r="FK328">
        <v>-7.7036999999999994E-2</v>
      </c>
      <c r="FL328">
        <v>0</v>
      </c>
      <c r="FM328">
        <v>3.1803999999999999E-2</v>
      </c>
      <c r="FN328">
        <v>7.3399999999999995E-4</v>
      </c>
      <c r="FO328">
        <v>2.02E-4</v>
      </c>
      <c r="FP328">
        <v>2.4190000000000001E-3</v>
      </c>
      <c r="FQ328">
        <v>1.647E-3</v>
      </c>
      <c r="FR328">
        <v>-1.5999999999999999E-5</v>
      </c>
      <c r="FS328">
        <v>3.0400000000000002E-4</v>
      </c>
      <c r="FT328">
        <v>0</v>
      </c>
      <c r="FU328">
        <v>3.2400000000000001E-4</v>
      </c>
      <c r="FV328">
        <v>2.8279999999999998E-3</v>
      </c>
      <c r="FW328">
        <v>2.0699999999999999E-4</v>
      </c>
      <c r="FX328">
        <v>9.9103999999999998E-2</v>
      </c>
      <c r="FY328">
        <v>-0.119643</v>
      </c>
      <c r="FZ328">
        <v>-1.2999999999999999E-4</v>
      </c>
      <c r="GA328">
        <v>1.5039999999999999E-3</v>
      </c>
      <c r="GB328">
        <v>3.8999999999999999E-4</v>
      </c>
      <c r="GC328">
        <v>3.8851999999999998E-2</v>
      </c>
      <c r="GD328">
        <v>259.33610199999998</v>
      </c>
      <c r="GE328">
        <v>12.611808999999999</v>
      </c>
      <c r="GF328">
        <v>24.029537999999999</v>
      </c>
      <c r="GG328">
        <v>1.5883999999999999E-2</v>
      </c>
      <c r="GH328">
        <v>1.508E-3</v>
      </c>
      <c r="GI328">
        <v>6.9999999999999994E-5</v>
      </c>
      <c r="GJ328">
        <v>4.7336000000000003E-2</v>
      </c>
      <c r="GK328">
        <v>-0.167881</v>
      </c>
      <c r="GL328">
        <v>-3.0447999999999999E-2</v>
      </c>
      <c r="GM328">
        <v>-0.247752</v>
      </c>
      <c r="GN328">
        <v>-2.3E-5</v>
      </c>
      <c r="GO328">
        <v>6.4229999999999999E-3</v>
      </c>
      <c r="GP328">
        <v>8.4779999999999994E-2</v>
      </c>
      <c r="GQ328">
        <v>8.1000000000000004E-5</v>
      </c>
      <c r="GR328">
        <v>0</v>
      </c>
      <c r="GS328">
        <v>0</v>
      </c>
      <c r="GT328">
        <v>-6.1899999999999998E-4</v>
      </c>
      <c r="GU328">
        <v>0</v>
      </c>
      <c r="GV328">
        <v>0</v>
      </c>
      <c r="GW328">
        <v>-1.327502</v>
      </c>
      <c r="GX328">
        <v>0</v>
      </c>
      <c r="GY328">
        <v>-2.14E-4</v>
      </c>
      <c r="GZ328">
        <v>0</v>
      </c>
      <c r="HA328">
        <v>12.131178999999999</v>
      </c>
      <c r="HB328">
        <v>0</v>
      </c>
      <c r="HC328">
        <v>0.13728000000000001</v>
      </c>
      <c r="HD328">
        <v>0.46063700000000002</v>
      </c>
      <c r="HE328">
        <v>1.8102E-2</v>
      </c>
      <c r="HF328">
        <v>3.8549999999999999E-3</v>
      </c>
      <c r="HG328">
        <v>1.08E-4</v>
      </c>
      <c r="HH328">
        <v>0.14091899999999999</v>
      </c>
      <c r="HI328">
        <v>3.6779999999999998E-3</v>
      </c>
      <c r="HJ328">
        <v>3.349E-3</v>
      </c>
      <c r="HK328">
        <v>0.51636899999999997</v>
      </c>
      <c r="HL328">
        <v>4.4000000000000002E-4</v>
      </c>
      <c r="HM328">
        <v>7.0349999999999996E-3</v>
      </c>
      <c r="HN328">
        <v>1.604E-3</v>
      </c>
      <c r="HO328">
        <v>2.2669999999999999E-3</v>
      </c>
      <c r="HP328">
        <v>3.1059999999999998E-3</v>
      </c>
      <c r="HQ328">
        <v>6.3299999999999999E-4</v>
      </c>
      <c r="HR328">
        <v>1.7722999999999999E-2</v>
      </c>
      <c r="HS328">
        <v>8.3840000000000008E-3</v>
      </c>
      <c r="HT328">
        <v>2.171E-2</v>
      </c>
      <c r="HU328">
        <v>5.5699999999999999E-4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3.3293059999999999</v>
      </c>
      <c r="OM328">
        <v>0</v>
      </c>
      <c r="ON328">
        <v>0</v>
      </c>
      <c r="OO328">
        <v>0</v>
      </c>
      <c r="OP328">
        <v>0</v>
      </c>
      <c r="OQ328">
        <v>310.957177</v>
      </c>
    </row>
    <row r="329" spans="1:407" x14ac:dyDescent="0.2">
      <c r="A329" t="s">
        <v>341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4.6125610000000004</v>
      </c>
      <c r="EZ329">
        <v>7.231687</v>
      </c>
      <c r="FA329">
        <v>6.1314080000000004</v>
      </c>
      <c r="FB329">
        <v>1.369075</v>
      </c>
      <c r="FC329">
        <v>1.7639309999999999</v>
      </c>
      <c r="FD329">
        <v>0</v>
      </c>
      <c r="FE329">
        <v>4.6024139999999996</v>
      </c>
      <c r="FF329">
        <v>0.28703699999999999</v>
      </c>
      <c r="FG329">
        <v>51.525334999999998</v>
      </c>
      <c r="FH329">
        <v>0.67172100000000001</v>
      </c>
      <c r="FI329">
        <v>0.14505899999999999</v>
      </c>
      <c r="FJ329">
        <v>128.254312</v>
      </c>
      <c r="FK329">
        <v>19.635846999999998</v>
      </c>
      <c r="FL329">
        <v>1.9999999999999999E-6</v>
      </c>
      <c r="FM329">
        <v>-2.0110000000000002E-3</v>
      </c>
      <c r="FN329">
        <v>1.946E-3</v>
      </c>
      <c r="FO329">
        <v>390.19160399999998</v>
      </c>
      <c r="FP329">
        <v>3.2082630000000001</v>
      </c>
      <c r="FQ329">
        <v>10.946866</v>
      </c>
      <c r="FR329">
        <v>6.4010480000000003</v>
      </c>
      <c r="FS329">
        <v>25.969906000000002</v>
      </c>
      <c r="FT329">
        <v>0.49480000000000002</v>
      </c>
      <c r="FU329">
        <v>1.3261860000000001</v>
      </c>
      <c r="FV329">
        <v>71.959029000000001</v>
      </c>
      <c r="FW329">
        <v>4.254016</v>
      </c>
      <c r="FX329">
        <v>2.2372480000000001</v>
      </c>
      <c r="FY329">
        <v>0.17153199999999999</v>
      </c>
      <c r="FZ329">
        <v>0.229606</v>
      </c>
      <c r="GA329">
        <v>3.3259240000000001</v>
      </c>
      <c r="GB329">
        <v>65.872223000000005</v>
      </c>
      <c r="GC329">
        <v>0.11021400000000001</v>
      </c>
      <c r="GD329">
        <v>1120.794686</v>
      </c>
      <c r="GE329">
        <v>826.06678399999998</v>
      </c>
      <c r="GF329">
        <v>1707.7560209999999</v>
      </c>
      <c r="GG329">
        <v>1769.268102</v>
      </c>
      <c r="GH329">
        <v>1615.873376</v>
      </c>
      <c r="GI329">
        <v>37.046602</v>
      </c>
      <c r="GJ329">
        <v>24.046486000000002</v>
      </c>
      <c r="GK329">
        <v>65.412000000000006</v>
      </c>
      <c r="GL329">
        <v>32.625943999999997</v>
      </c>
      <c r="GM329">
        <v>64.863276999999997</v>
      </c>
      <c r="GN329">
        <v>15.073736999999999</v>
      </c>
      <c r="GO329">
        <v>8.0058070000000008</v>
      </c>
      <c r="GP329">
        <v>9.1222549999999991</v>
      </c>
      <c r="GQ329">
        <v>5.5699999999999999E-4</v>
      </c>
      <c r="GR329">
        <v>0</v>
      </c>
      <c r="GS329">
        <v>0</v>
      </c>
      <c r="GT329">
        <v>16389.788139</v>
      </c>
      <c r="GU329">
        <v>0</v>
      </c>
      <c r="GV329">
        <v>0</v>
      </c>
      <c r="GW329">
        <v>-3.1000000000000001E-5</v>
      </c>
      <c r="GX329">
        <v>2.8600000000000001E-4</v>
      </c>
      <c r="GY329">
        <v>5481.84782</v>
      </c>
      <c r="GZ329">
        <v>0</v>
      </c>
      <c r="HA329">
        <v>2.6400000000000002E-4</v>
      </c>
      <c r="HB329">
        <v>0</v>
      </c>
      <c r="HC329">
        <v>1.4520999999999999E-2</v>
      </c>
      <c r="HD329">
        <v>8.9241440000000001</v>
      </c>
      <c r="HE329">
        <v>37.269871999999999</v>
      </c>
      <c r="HF329">
        <v>37.507665000000003</v>
      </c>
      <c r="HG329">
        <v>25.752184</v>
      </c>
      <c r="HH329">
        <v>1479.423268</v>
      </c>
      <c r="HI329">
        <v>4.4298479999999998</v>
      </c>
      <c r="HJ329">
        <v>10.719624</v>
      </c>
      <c r="HK329">
        <v>9.2407710000000005</v>
      </c>
      <c r="HL329">
        <v>14.948188999999999</v>
      </c>
      <c r="HM329">
        <v>3.121988</v>
      </c>
      <c r="HN329">
        <v>0.43056299999999997</v>
      </c>
      <c r="HO329">
        <v>8.112349</v>
      </c>
      <c r="HP329">
        <v>28.242540999999999</v>
      </c>
      <c r="HQ329">
        <v>9.4278209999999998</v>
      </c>
      <c r="HR329">
        <v>16.285826</v>
      </c>
      <c r="HS329">
        <v>8.0741560000000003</v>
      </c>
      <c r="HT329">
        <v>18.999110000000002</v>
      </c>
      <c r="HU329">
        <v>6.4499999999999996E-4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2322.9331219999999</v>
      </c>
      <c r="OM329">
        <v>0</v>
      </c>
      <c r="ON329">
        <v>0</v>
      </c>
      <c r="OO329">
        <v>0</v>
      </c>
      <c r="OP329">
        <v>0</v>
      </c>
      <c r="OQ329">
        <v>34024.379105</v>
      </c>
    </row>
    <row r="330" spans="1:407" x14ac:dyDescent="0.2">
      <c r="A330" t="s">
        <v>342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-1.3436399999999999</v>
      </c>
      <c r="EY330">
        <v>-7.6530589999999998</v>
      </c>
      <c r="EZ330">
        <v>-33.899062999999998</v>
      </c>
      <c r="FA330">
        <v>-6.4812339999999997</v>
      </c>
      <c r="FB330">
        <v>-8.2322310000000005</v>
      </c>
      <c r="FC330">
        <v>-2.3517749999999999</v>
      </c>
      <c r="FD330">
        <v>-0.88447299999999995</v>
      </c>
      <c r="FE330">
        <v>-5.2351510000000001</v>
      </c>
      <c r="FF330">
        <v>-9.7920800000000003</v>
      </c>
      <c r="FG330">
        <v>-7.4294700000000002</v>
      </c>
      <c r="FH330">
        <v>-6.5083450000000003</v>
      </c>
      <c r="FI330">
        <v>-0.65437800000000002</v>
      </c>
      <c r="FJ330">
        <v>4.0542610000000003</v>
      </c>
      <c r="FK330">
        <v>4.8845640000000001</v>
      </c>
      <c r="FL330">
        <v>21.413084999999999</v>
      </c>
      <c r="FM330">
        <v>13.602811000000001</v>
      </c>
      <c r="FN330">
        <v>12.852308000000001</v>
      </c>
      <c r="FO330">
        <v>2519.4843719999999</v>
      </c>
      <c r="FP330">
        <v>2.6341209999999999</v>
      </c>
      <c r="FQ330">
        <v>5.647945</v>
      </c>
      <c r="FR330">
        <v>0.119003</v>
      </c>
      <c r="FS330">
        <v>2.1235409999999999</v>
      </c>
      <c r="FT330">
        <v>14.486348</v>
      </c>
      <c r="FU330">
        <v>0.75816600000000001</v>
      </c>
      <c r="FV330">
        <v>17.459478000000001</v>
      </c>
      <c r="FW330">
        <v>1.593102</v>
      </c>
      <c r="FX330">
        <v>7.7594250000000002</v>
      </c>
      <c r="FY330">
        <v>7.6813000000000006E-2</v>
      </c>
      <c r="FZ330">
        <v>1.979247</v>
      </c>
      <c r="GA330">
        <v>1.892941</v>
      </c>
      <c r="GB330">
        <v>3.4034939999999998</v>
      </c>
      <c r="GC330">
        <v>-117.376329</v>
      </c>
      <c r="GD330">
        <v>2772.6631889999999</v>
      </c>
      <c r="GE330">
        <v>12.698122</v>
      </c>
      <c r="GF330">
        <v>12.370834</v>
      </c>
      <c r="GG330">
        <v>8928.6784449999996</v>
      </c>
      <c r="GH330">
        <v>11562.499206</v>
      </c>
      <c r="GI330">
        <v>5455.6700030000002</v>
      </c>
      <c r="GJ330">
        <v>329.80404499999997</v>
      </c>
      <c r="GK330">
        <v>16.825378000000001</v>
      </c>
      <c r="GL330">
        <v>168.18105600000001</v>
      </c>
      <c r="GM330">
        <v>97.512322999999995</v>
      </c>
      <c r="GN330">
        <v>-15.72597</v>
      </c>
      <c r="GO330">
        <v>6.6739230000000003</v>
      </c>
      <c r="GP330">
        <v>172.68290200000001</v>
      </c>
      <c r="GQ330">
        <v>-1.107502</v>
      </c>
      <c r="GR330">
        <v>-14.732491</v>
      </c>
      <c r="GS330">
        <v>1.37337</v>
      </c>
      <c r="GT330">
        <v>-6.8235000000000004E-2</v>
      </c>
      <c r="GU330">
        <v>-1.80179</v>
      </c>
      <c r="GV330">
        <v>-0.35784500000000002</v>
      </c>
      <c r="GW330">
        <v>0.213618</v>
      </c>
      <c r="GX330">
        <v>-0.67257299999999998</v>
      </c>
      <c r="GY330">
        <v>1.9845999999999999E-2</v>
      </c>
      <c r="GZ330">
        <v>5.7277000000000002E-2</v>
      </c>
      <c r="HA330">
        <v>5.4819999999999999E-3</v>
      </c>
      <c r="HB330">
        <v>-1.2915779999999999</v>
      </c>
      <c r="HC330">
        <v>7.837904</v>
      </c>
      <c r="HD330">
        <v>65.134276</v>
      </c>
      <c r="HE330">
        <v>2902.6429189999999</v>
      </c>
      <c r="HF330">
        <v>-0.63489099999999998</v>
      </c>
      <c r="HG330">
        <v>11.052026</v>
      </c>
      <c r="HH330">
        <v>13.442501999999999</v>
      </c>
      <c r="HI330">
        <v>18.998260999999999</v>
      </c>
      <c r="HJ330">
        <v>9.6837280000000003</v>
      </c>
      <c r="HK330">
        <v>3.1169470000000001</v>
      </c>
      <c r="HL330">
        <v>-0.63140799999999997</v>
      </c>
      <c r="HM330">
        <v>8.1407439999999998</v>
      </c>
      <c r="HN330">
        <v>4.5212539999999999</v>
      </c>
      <c r="HO330">
        <v>0.65196600000000005</v>
      </c>
      <c r="HP330">
        <v>28.311105999999999</v>
      </c>
      <c r="HQ330">
        <v>10.442843999999999</v>
      </c>
      <c r="HR330">
        <v>140.03888699999999</v>
      </c>
      <c r="HS330">
        <v>0.90487600000000001</v>
      </c>
      <c r="HT330">
        <v>119.125834</v>
      </c>
      <c r="HU330">
        <v>8.1029119999999999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576.53346699999997</v>
      </c>
      <c r="OM330">
        <v>0</v>
      </c>
      <c r="ON330">
        <v>0</v>
      </c>
      <c r="OO330">
        <v>3.4445869999999998</v>
      </c>
      <c r="OP330">
        <v>53.308031</v>
      </c>
      <c r="OQ330">
        <v>35914.723604999999</v>
      </c>
    </row>
    <row r="331" spans="1:407" x14ac:dyDescent="0.2">
      <c r="A331" t="s">
        <v>343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-0.56037599999999999</v>
      </c>
      <c r="EY331">
        <v>-0.248587</v>
      </c>
      <c r="EZ331">
        <v>0.62968999999999997</v>
      </c>
      <c r="FA331">
        <v>0.76723699999999995</v>
      </c>
      <c r="FB331">
        <v>0.32683099999999998</v>
      </c>
      <c r="FC331">
        <v>5.6647000000000003E-2</v>
      </c>
      <c r="FD331">
        <v>-6.2045000000000003E-2</v>
      </c>
      <c r="FE331">
        <v>-2.2039580000000001</v>
      </c>
      <c r="FF331">
        <v>-3.321564</v>
      </c>
      <c r="FG331">
        <v>-16.671133000000001</v>
      </c>
      <c r="FH331">
        <v>-1.8967860000000001</v>
      </c>
      <c r="FI331">
        <v>-0.37792700000000001</v>
      </c>
      <c r="FJ331">
        <v>0.36812699999999998</v>
      </c>
      <c r="FK331">
        <v>0.70936100000000002</v>
      </c>
      <c r="FL331">
        <v>2.8693E-2</v>
      </c>
      <c r="FM331">
        <v>-6.7921999999999996E-2</v>
      </c>
      <c r="FN331">
        <v>0.80907200000000001</v>
      </c>
      <c r="FO331">
        <v>4.3407770000000001</v>
      </c>
      <c r="FP331">
        <v>4204.3362539999998</v>
      </c>
      <c r="FQ331">
        <v>6.2428319999999999</v>
      </c>
      <c r="FR331">
        <v>2.7495120000000002</v>
      </c>
      <c r="FS331">
        <v>1.405715</v>
      </c>
      <c r="FT331">
        <v>0.119395</v>
      </c>
      <c r="FU331">
        <v>0.23252700000000001</v>
      </c>
      <c r="FV331">
        <v>168.74257800000001</v>
      </c>
      <c r="FW331">
        <v>4.8843059999999996</v>
      </c>
      <c r="FX331">
        <v>1.3608739999999999</v>
      </c>
      <c r="FY331">
        <v>2.733412</v>
      </c>
      <c r="FZ331">
        <v>310.74216699999999</v>
      </c>
      <c r="GA331">
        <v>-5.4029999999999998E-3</v>
      </c>
      <c r="GB331">
        <v>0.97205399999999997</v>
      </c>
      <c r="GC331">
        <v>-5.8063999999999998E-2</v>
      </c>
      <c r="GD331">
        <v>66.105390999999997</v>
      </c>
      <c r="GE331">
        <v>20.115145999999999</v>
      </c>
      <c r="GF331">
        <v>0.840947</v>
      </c>
      <c r="GG331">
        <v>0.785219</v>
      </c>
      <c r="GH331">
        <v>-0.12692100000000001</v>
      </c>
      <c r="GI331">
        <v>-6.9665000000000005E-2</v>
      </c>
      <c r="GJ331">
        <v>-3.1E-4</v>
      </c>
      <c r="GK331">
        <v>7.2128999999999999E-2</v>
      </c>
      <c r="GL331">
        <v>0.10684</v>
      </c>
      <c r="GM331">
        <v>0.124394</v>
      </c>
      <c r="GN331">
        <v>-0.118894</v>
      </c>
      <c r="GO331">
        <v>0.300674</v>
      </c>
      <c r="GP331">
        <v>9.1175080000000008</v>
      </c>
      <c r="GQ331">
        <v>0.15260899999999999</v>
      </c>
      <c r="GR331">
        <v>8.6479999999999994E-3</v>
      </c>
      <c r="GS331">
        <v>5.3398000000000001E-2</v>
      </c>
      <c r="GT331">
        <v>2.0334999999999999E-2</v>
      </c>
      <c r="GU331">
        <v>7.1170000000000001E-3</v>
      </c>
      <c r="GV331">
        <v>2.9634000000000001E-2</v>
      </c>
      <c r="GW331">
        <v>6.7619999999999998E-3</v>
      </c>
      <c r="GX331">
        <v>6.3460000000000001E-3</v>
      </c>
      <c r="GY331">
        <v>5.3600000000000002E-3</v>
      </c>
      <c r="GZ331">
        <v>-4.8500000000000003E-4</v>
      </c>
      <c r="HA331">
        <v>4.2570000000000004E-3</v>
      </c>
      <c r="HB331">
        <v>2.1640000000000001E-3</v>
      </c>
      <c r="HC331">
        <v>-6.8672999999999998E-2</v>
      </c>
      <c r="HD331">
        <v>-1.9838999999999999E-2</v>
      </c>
      <c r="HE331">
        <v>0.81945900000000005</v>
      </c>
      <c r="HF331">
        <v>0.80910499999999996</v>
      </c>
      <c r="HG331">
        <v>677.597128</v>
      </c>
      <c r="HH331">
        <v>0.11876100000000001</v>
      </c>
      <c r="HI331">
        <v>1.2213130000000001</v>
      </c>
      <c r="HJ331">
        <v>2.6099999999999999E-3</v>
      </c>
      <c r="HK331">
        <v>11.950649</v>
      </c>
      <c r="HL331">
        <v>2.0636480000000001</v>
      </c>
      <c r="HM331">
        <v>1.3114889999999999</v>
      </c>
      <c r="HN331">
        <v>4.6557149999999998</v>
      </c>
      <c r="HO331">
        <v>0.63627699999999998</v>
      </c>
      <c r="HP331">
        <v>26.790344000000001</v>
      </c>
      <c r="HQ331">
        <v>129.68255099999999</v>
      </c>
      <c r="HR331">
        <v>82.183546000000007</v>
      </c>
      <c r="HS331">
        <v>2.739169</v>
      </c>
      <c r="HT331">
        <v>412.624259</v>
      </c>
      <c r="HU331">
        <v>0.68452500000000005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36111.178857999999</v>
      </c>
      <c r="OM331">
        <v>0</v>
      </c>
      <c r="ON331">
        <v>0</v>
      </c>
      <c r="OO331">
        <v>6.6960899999999999</v>
      </c>
      <c r="OP331">
        <v>0.27320499999999998</v>
      </c>
      <c r="OQ331">
        <v>42258.583086999999</v>
      </c>
    </row>
    <row r="332" spans="1:407" x14ac:dyDescent="0.2">
      <c r="A332" t="s">
        <v>344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-0.33104699999999998</v>
      </c>
      <c r="EY332">
        <v>-0.13343099999999999</v>
      </c>
      <c r="EZ332">
        <v>0.341752</v>
      </c>
      <c r="FA332">
        <v>0.43748700000000001</v>
      </c>
      <c r="FB332">
        <v>9.5815999999999998E-2</v>
      </c>
      <c r="FC332">
        <v>2.1103E-2</v>
      </c>
      <c r="FD332">
        <v>-5.8820999999999998E-2</v>
      </c>
      <c r="FE332">
        <v>-2.810813</v>
      </c>
      <c r="FF332">
        <v>-8.8567000000000007E-2</v>
      </c>
      <c r="FG332">
        <v>-0.85639799999999999</v>
      </c>
      <c r="FH332">
        <v>-0.50243099999999996</v>
      </c>
      <c r="FI332">
        <v>-0.432284</v>
      </c>
      <c r="FJ332">
        <v>0.51594700000000004</v>
      </c>
      <c r="FK332">
        <v>1.1297520000000001</v>
      </c>
      <c r="FL332">
        <v>0.113008</v>
      </c>
      <c r="FM332">
        <v>-2.3441E-2</v>
      </c>
      <c r="FN332">
        <v>0.79472799999999999</v>
      </c>
      <c r="FO332">
        <v>0.13040499999999999</v>
      </c>
      <c r="FP332">
        <v>32.093643999999998</v>
      </c>
      <c r="FQ332">
        <v>704.307817</v>
      </c>
      <c r="FR332">
        <v>0.69704100000000002</v>
      </c>
      <c r="FS332">
        <v>0.97957899999999998</v>
      </c>
      <c r="FT332">
        <v>-0.121445</v>
      </c>
      <c r="FU332">
        <v>0.13572000000000001</v>
      </c>
      <c r="FV332">
        <v>196.76590200000001</v>
      </c>
      <c r="FW332">
        <v>4.6383179999999999</v>
      </c>
      <c r="FX332">
        <v>1.464628</v>
      </c>
      <c r="FY332">
        <v>0.60543999999999998</v>
      </c>
      <c r="FZ332">
        <v>109.544549</v>
      </c>
      <c r="GA332">
        <v>0.125142</v>
      </c>
      <c r="GB332">
        <v>0.87155899999999997</v>
      </c>
      <c r="GC332">
        <v>-1.9772999999999999E-2</v>
      </c>
      <c r="GD332">
        <v>13.076791999999999</v>
      </c>
      <c r="GE332">
        <v>4.8881550000000002</v>
      </c>
      <c r="GF332">
        <v>1.09E-2</v>
      </c>
      <c r="GG332">
        <v>-9.9595000000000003E-2</v>
      </c>
      <c r="GH332">
        <v>-6.9352999999999998E-2</v>
      </c>
      <c r="GI332">
        <v>-3.6430999999999998E-2</v>
      </c>
      <c r="GJ332">
        <v>8.5656999999999997E-2</v>
      </c>
      <c r="GK332">
        <v>0.107977</v>
      </c>
      <c r="GL332">
        <v>8.7852E-2</v>
      </c>
      <c r="GM332">
        <v>0.14364199999999999</v>
      </c>
      <c r="GN332">
        <v>-6.5806000000000003E-2</v>
      </c>
      <c r="GO332">
        <v>8.5929000000000005E-2</v>
      </c>
      <c r="GP332">
        <v>3.0434040000000002</v>
      </c>
      <c r="GQ332">
        <v>1.6497999999999999E-2</v>
      </c>
      <c r="GR332">
        <v>1.0057E-2</v>
      </c>
      <c r="GS332">
        <v>1.4911000000000001E-2</v>
      </c>
      <c r="GT332">
        <v>1.3749999999999999E-3</v>
      </c>
      <c r="GU332">
        <v>4.7939999999999997E-3</v>
      </c>
      <c r="GV332">
        <v>9.9019999999999993E-3</v>
      </c>
      <c r="GW332">
        <v>4.561E-3</v>
      </c>
      <c r="GX332">
        <v>5.2400000000000005E-4</v>
      </c>
      <c r="GY332">
        <v>-1.7000000000000001E-4</v>
      </c>
      <c r="GZ332">
        <v>-2.9799999999999998E-4</v>
      </c>
      <c r="HA332">
        <v>2.0820000000000001E-3</v>
      </c>
      <c r="HB332">
        <v>4.1479999999999998E-3</v>
      </c>
      <c r="HC332">
        <v>7.1798000000000001E-2</v>
      </c>
      <c r="HD332">
        <v>0.172265</v>
      </c>
      <c r="HE332">
        <v>0.69980900000000001</v>
      </c>
      <c r="HF332">
        <v>1.2001459999999999</v>
      </c>
      <c r="HG332">
        <v>596.32540400000005</v>
      </c>
      <c r="HH332">
        <v>0.50989399999999996</v>
      </c>
      <c r="HI332">
        <v>1.2716320000000001</v>
      </c>
      <c r="HJ332">
        <v>2.9780000000000002E-3</v>
      </c>
      <c r="HK332">
        <v>11.162691000000001</v>
      </c>
      <c r="HL332">
        <v>1.7662850000000001</v>
      </c>
      <c r="HM332">
        <v>2.790575</v>
      </c>
      <c r="HN332">
        <v>2.3513419999999998</v>
      </c>
      <c r="HO332">
        <v>-1.73807</v>
      </c>
      <c r="HP332">
        <v>27.494284</v>
      </c>
      <c r="HQ332">
        <v>119.053528</v>
      </c>
      <c r="HR332">
        <v>8.3706680000000002</v>
      </c>
      <c r="HS332">
        <v>1.3882350000000001</v>
      </c>
      <c r="HT332">
        <v>453.55829799999998</v>
      </c>
      <c r="HU332">
        <v>0.81393499999999996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25301.375884000001</v>
      </c>
      <c r="OM332">
        <v>0</v>
      </c>
      <c r="ON332">
        <v>0</v>
      </c>
      <c r="OO332">
        <v>6.9895829999999997</v>
      </c>
      <c r="OP332">
        <v>3.7250329999999998</v>
      </c>
      <c r="OQ332">
        <v>27611.114590000001</v>
      </c>
    </row>
    <row r="333" spans="1:407" x14ac:dyDescent="0.2">
      <c r="A333" t="s">
        <v>345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-1.2751999999999999E-2</v>
      </c>
      <c r="EY333">
        <v>-1.8848149999999999</v>
      </c>
      <c r="EZ333">
        <v>-2.0823749999999999</v>
      </c>
      <c r="FA333">
        <v>-7.8067859999999998</v>
      </c>
      <c r="FB333">
        <v>-19.731328999999999</v>
      </c>
      <c r="FC333">
        <v>0.14200499999999999</v>
      </c>
      <c r="FD333">
        <v>-0.32741999999999999</v>
      </c>
      <c r="FE333">
        <v>-5.0828810000000004</v>
      </c>
      <c r="FF333">
        <v>-34.946306999999997</v>
      </c>
      <c r="FG333">
        <v>-77.716391999999999</v>
      </c>
      <c r="FH333">
        <v>-73.340468999999999</v>
      </c>
      <c r="FI333">
        <v>-7.5757370000000002</v>
      </c>
      <c r="FJ333">
        <v>0.15206500000000001</v>
      </c>
      <c r="FK333">
        <v>10.941319</v>
      </c>
      <c r="FL333">
        <v>5.9259999999999998E-3</v>
      </c>
      <c r="FM333">
        <v>-8.5790000000000005E-2</v>
      </c>
      <c r="FN333">
        <v>6.5702999999999998E-2</v>
      </c>
      <c r="FO333">
        <v>3.8783310000000002</v>
      </c>
      <c r="FP333">
        <v>23.786617</v>
      </c>
      <c r="FQ333">
        <v>11.317026</v>
      </c>
      <c r="FR333">
        <v>2390.4590010000002</v>
      </c>
      <c r="FS333">
        <v>20.891178</v>
      </c>
      <c r="FT333">
        <v>2.0677029999999998</v>
      </c>
      <c r="FU333">
        <v>6.8495879999999998</v>
      </c>
      <c r="FV333">
        <v>1519.31558</v>
      </c>
      <c r="FW333">
        <v>56.252429999999997</v>
      </c>
      <c r="FX333">
        <v>0.86867300000000003</v>
      </c>
      <c r="FY333">
        <v>0.28251999999999999</v>
      </c>
      <c r="FZ333">
        <v>1.5969089999999999</v>
      </c>
      <c r="GA333">
        <v>2.5388000000000001E-2</v>
      </c>
      <c r="GB333">
        <v>1.0789679999999999</v>
      </c>
      <c r="GC333">
        <v>9.1251250000000006</v>
      </c>
      <c r="GD333">
        <v>704.57726700000001</v>
      </c>
      <c r="GE333">
        <v>45.658312000000002</v>
      </c>
      <c r="GF333">
        <v>5.0031400000000001</v>
      </c>
      <c r="GG333">
        <v>0.408995</v>
      </c>
      <c r="GH333">
        <v>-6.1190000000000003E-3</v>
      </c>
      <c r="GI333">
        <v>3.8790000000000001E-3</v>
      </c>
      <c r="GJ333">
        <v>-1.6101000000000001E-2</v>
      </c>
      <c r="GK333">
        <v>8.5942000000000005E-2</v>
      </c>
      <c r="GL333">
        <v>0.15464800000000001</v>
      </c>
      <c r="GM333">
        <v>0.31539800000000001</v>
      </c>
      <c r="GN333">
        <v>1.2260999999999999E-2</v>
      </c>
      <c r="GO333">
        <v>0.194965</v>
      </c>
      <c r="GP333">
        <v>3.697174</v>
      </c>
      <c r="GQ333">
        <v>9.5876000000000003E-2</v>
      </c>
      <c r="GR333">
        <v>1.8928E-2</v>
      </c>
      <c r="GS333">
        <v>0.15815699999999999</v>
      </c>
      <c r="GT333">
        <v>1.688E-3</v>
      </c>
      <c r="GU333">
        <v>1.6150000000000001E-2</v>
      </c>
      <c r="GV333">
        <v>3.1050000000000001E-3</v>
      </c>
      <c r="GW333">
        <v>2.3280000000000002E-3</v>
      </c>
      <c r="GX333">
        <v>3.2330000000000002E-3</v>
      </c>
      <c r="GY333">
        <v>2.359E-3</v>
      </c>
      <c r="GZ333">
        <v>5.2220000000000001E-3</v>
      </c>
      <c r="HA333">
        <v>1.2829999999999999E-2</v>
      </c>
      <c r="HB333">
        <v>5.3090000000000004E-3</v>
      </c>
      <c r="HC333">
        <v>0.164885</v>
      </c>
      <c r="HD333">
        <v>0.61430899999999999</v>
      </c>
      <c r="HE333">
        <v>0.27008300000000002</v>
      </c>
      <c r="HF333">
        <v>-1.038872</v>
      </c>
      <c r="HG333">
        <v>645.42684899999995</v>
      </c>
      <c r="HH333">
        <v>0.398119</v>
      </c>
      <c r="HI333">
        <v>0.61065999999999998</v>
      </c>
      <c r="HJ333">
        <v>1.591E-3</v>
      </c>
      <c r="HK333">
        <v>48.925947000000001</v>
      </c>
      <c r="HL333">
        <v>31.760376999999998</v>
      </c>
      <c r="HM333">
        <v>1.999833</v>
      </c>
      <c r="HN333">
        <v>0.97524100000000002</v>
      </c>
      <c r="HO333">
        <v>0.11019</v>
      </c>
      <c r="HP333">
        <v>34.780071</v>
      </c>
      <c r="HQ333">
        <v>22.314402999999999</v>
      </c>
      <c r="HR333">
        <v>106.298716</v>
      </c>
      <c r="HS333">
        <v>45.170327999999998</v>
      </c>
      <c r="HT333">
        <v>182.166461</v>
      </c>
      <c r="HU333">
        <v>1.147286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9950.1180769999992</v>
      </c>
      <c r="OM333">
        <v>0</v>
      </c>
      <c r="ON333">
        <v>0</v>
      </c>
      <c r="OO333">
        <v>13.842618999999999</v>
      </c>
      <c r="OP333">
        <v>10.748709</v>
      </c>
      <c r="OQ333">
        <v>15685.729826999999</v>
      </c>
    </row>
    <row r="334" spans="1:407" x14ac:dyDescent="0.2">
      <c r="A334" t="s">
        <v>346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-0.63883400000000001</v>
      </c>
      <c r="EY334">
        <v>0.66164100000000003</v>
      </c>
      <c r="EZ334">
        <v>-0.34602500000000003</v>
      </c>
      <c r="FA334">
        <v>3.0986090000000002</v>
      </c>
      <c r="FB334">
        <v>-1.2536E-2</v>
      </c>
      <c r="FC334">
        <v>0.37891999999999998</v>
      </c>
      <c r="FD334">
        <v>0.146984</v>
      </c>
      <c r="FE334">
        <v>-2.7515960000000002</v>
      </c>
      <c r="FF334">
        <v>-12.617191999999999</v>
      </c>
      <c r="FG334">
        <v>-58.388973999999997</v>
      </c>
      <c r="FH334">
        <v>-60.979323000000001</v>
      </c>
      <c r="FI334">
        <v>-0.51777200000000001</v>
      </c>
      <c r="FJ334">
        <v>0.69305300000000003</v>
      </c>
      <c r="FK334">
        <v>1.376873</v>
      </c>
      <c r="FL334">
        <v>3.7655000000000001E-2</v>
      </c>
      <c r="FM334">
        <v>5.9779999999999998E-3</v>
      </c>
      <c r="FN334">
        <v>1.115165</v>
      </c>
      <c r="FO334">
        <v>0.20949699999999999</v>
      </c>
      <c r="FP334">
        <v>148.56656000000001</v>
      </c>
      <c r="FQ334">
        <v>0.17657</v>
      </c>
      <c r="FR334">
        <v>5.1586160000000003</v>
      </c>
      <c r="FS334">
        <v>1410.1386640000001</v>
      </c>
      <c r="FT334">
        <v>1.706645</v>
      </c>
      <c r="FU334">
        <v>1.972621</v>
      </c>
      <c r="FV334">
        <v>257.22573499999999</v>
      </c>
      <c r="FW334">
        <v>59.766838999999997</v>
      </c>
      <c r="FX334">
        <v>0.11888600000000001</v>
      </c>
      <c r="FY334">
        <v>0.20389699999999999</v>
      </c>
      <c r="FZ334">
        <v>0.55350200000000005</v>
      </c>
      <c r="GA334">
        <v>6.2849999999999998E-3</v>
      </c>
      <c r="GB334">
        <v>1.188007</v>
      </c>
      <c r="GC334">
        <v>2.66E-3</v>
      </c>
      <c r="GD334">
        <v>7.9507440000000003</v>
      </c>
      <c r="GE334">
        <v>60.563105</v>
      </c>
      <c r="GF334">
        <v>1.6735E-2</v>
      </c>
      <c r="GG334">
        <v>-0.19102</v>
      </c>
      <c r="GH334">
        <v>-0.14501600000000001</v>
      </c>
      <c r="GI334">
        <v>-3.7820000000000002E-3</v>
      </c>
      <c r="GJ334">
        <v>0.81371099999999996</v>
      </c>
      <c r="GK334">
        <v>3.5699000000000002E-2</v>
      </c>
      <c r="GL334">
        <v>8.1287999999999999E-2</v>
      </c>
      <c r="GM334">
        <v>0.14510999999999999</v>
      </c>
      <c r="GN334">
        <v>-0.121264</v>
      </c>
      <c r="GO334">
        <v>-6.9803000000000004E-2</v>
      </c>
      <c r="GP334">
        <v>1.715989</v>
      </c>
      <c r="GQ334">
        <v>8.6846999999999994E-2</v>
      </c>
      <c r="GR334">
        <v>0.10567600000000001</v>
      </c>
      <c r="GS334">
        <v>2.7664999999999999E-2</v>
      </c>
      <c r="GT334">
        <v>2.758E-3</v>
      </c>
      <c r="GU334">
        <v>1.7351999999999999E-2</v>
      </c>
      <c r="GV334">
        <v>1.9823E-2</v>
      </c>
      <c r="GW334">
        <v>5.535E-3</v>
      </c>
      <c r="GX334">
        <v>9.2359999999999994E-3</v>
      </c>
      <c r="GY334">
        <v>1.7849999999999999E-3</v>
      </c>
      <c r="GZ334">
        <v>3.5239999999999998E-3</v>
      </c>
      <c r="HA334">
        <v>7.3099999999999997E-3</v>
      </c>
      <c r="HB334">
        <v>1.0621999999999999E-2</v>
      </c>
      <c r="HC334">
        <v>-7.0217000000000002E-2</v>
      </c>
      <c r="HD334">
        <v>0.83488399999999996</v>
      </c>
      <c r="HE334">
        <v>0.61632200000000004</v>
      </c>
      <c r="HF334">
        <v>2.7648640000000002</v>
      </c>
      <c r="HG334">
        <v>762.89765</v>
      </c>
      <c r="HH334">
        <v>0.46803299999999998</v>
      </c>
      <c r="HI334">
        <v>1.2235799999999999</v>
      </c>
      <c r="HJ334">
        <v>4.744E-3</v>
      </c>
      <c r="HK334">
        <v>6.5987479999999996</v>
      </c>
      <c r="HL334">
        <v>1.989555</v>
      </c>
      <c r="HM334">
        <v>4.7493420000000004</v>
      </c>
      <c r="HN334">
        <v>3.2949060000000001</v>
      </c>
      <c r="HO334">
        <v>0.643289</v>
      </c>
      <c r="HP334">
        <v>57.214010000000002</v>
      </c>
      <c r="HQ334">
        <v>364.585914</v>
      </c>
      <c r="HR334">
        <v>329.07498199999998</v>
      </c>
      <c r="HS334">
        <v>7.7004619999999999</v>
      </c>
      <c r="HT334">
        <v>1150.415702</v>
      </c>
      <c r="HU334">
        <v>1.05301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36484.095995000003</v>
      </c>
      <c r="OM334">
        <v>0</v>
      </c>
      <c r="ON334">
        <v>0</v>
      </c>
      <c r="OO334">
        <v>24.370583</v>
      </c>
      <c r="OP334">
        <v>8.3576560000000004</v>
      </c>
      <c r="OQ334">
        <v>41042.231250999997</v>
      </c>
    </row>
    <row r="335" spans="1:407" x14ac:dyDescent="0.2">
      <c r="A335" t="s">
        <v>347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-1.964566</v>
      </c>
      <c r="EY335">
        <v>-14.788674</v>
      </c>
      <c r="EZ335">
        <v>-0.68001699999999998</v>
      </c>
      <c r="FA335">
        <v>-80.457148000000004</v>
      </c>
      <c r="FB335">
        <v>-1.4002079999999999</v>
      </c>
      <c r="FC335">
        <v>-3.9313000000000001E-2</v>
      </c>
      <c r="FD335">
        <v>-0.16492799999999999</v>
      </c>
      <c r="FE335">
        <v>-470.533817</v>
      </c>
      <c r="FF335">
        <v>-1.092365</v>
      </c>
      <c r="FG335">
        <v>8.3083539999999996</v>
      </c>
      <c r="FH335">
        <v>-1.4157649999999999</v>
      </c>
      <c r="FI335">
        <v>-0.26114399999999999</v>
      </c>
      <c r="FJ335">
        <v>0.38672499999999999</v>
      </c>
      <c r="FK335">
        <v>71.046091000000004</v>
      </c>
      <c r="FL335">
        <v>2.4896000000000001E-2</v>
      </c>
      <c r="FM335">
        <v>-8.1700000000000002E-3</v>
      </c>
      <c r="FN335">
        <v>0.210956</v>
      </c>
      <c r="FO335">
        <v>2.3009000000000002E-2</v>
      </c>
      <c r="FP335">
        <v>14.967155999999999</v>
      </c>
      <c r="FQ335">
        <v>4.9387660000000002</v>
      </c>
      <c r="FR335">
        <v>-28.490130000000001</v>
      </c>
      <c r="FS335">
        <v>7.4565000000000006E-2</v>
      </c>
      <c r="FT335">
        <v>255.24301600000001</v>
      </c>
      <c r="FU335">
        <v>7.9945000000000002E-2</v>
      </c>
      <c r="FV335">
        <v>401.673562</v>
      </c>
      <c r="FW335">
        <v>200.30332000000001</v>
      </c>
      <c r="FX335">
        <v>9.0109999999999996E-2</v>
      </c>
      <c r="FY335">
        <v>0.16211700000000001</v>
      </c>
      <c r="FZ335">
        <v>0.15980900000000001</v>
      </c>
      <c r="GA335">
        <v>2.6679999999999998E-3</v>
      </c>
      <c r="GB335">
        <v>0.24348700000000001</v>
      </c>
      <c r="GC335">
        <v>5.0000000000000002E-5</v>
      </c>
      <c r="GD335">
        <v>6.3321319999999996</v>
      </c>
      <c r="GE335">
        <v>3.46787</v>
      </c>
      <c r="GF335">
        <v>3.2023999999999997E-2</v>
      </c>
      <c r="GG335">
        <v>0.42260799999999998</v>
      </c>
      <c r="GH335">
        <v>-1.7659000000000001E-2</v>
      </c>
      <c r="GI335">
        <v>-2.0143000000000001E-2</v>
      </c>
      <c r="GJ335">
        <v>-1.152E-3</v>
      </c>
      <c r="GK335">
        <v>-4.5430000000000002E-3</v>
      </c>
      <c r="GL335">
        <v>1.4191E-2</v>
      </c>
      <c r="GM335">
        <v>2.2519999999999998E-2</v>
      </c>
      <c r="GN335">
        <v>-1.8029E-2</v>
      </c>
      <c r="GO335">
        <v>1.3257E-2</v>
      </c>
      <c r="GP335">
        <v>0.284217</v>
      </c>
      <c r="GQ335">
        <v>0.102158</v>
      </c>
      <c r="GR335">
        <v>-4.37E-4</v>
      </c>
      <c r="GS335">
        <v>2.8315E-2</v>
      </c>
      <c r="GT335">
        <v>2.9353000000000001E-2</v>
      </c>
      <c r="GU335">
        <v>1.611E-3</v>
      </c>
      <c r="GV335">
        <v>7.8639999999999995E-3</v>
      </c>
      <c r="GW335">
        <v>2.04E-4</v>
      </c>
      <c r="GX335">
        <v>2.8479999999999998E-3</v>
      </c>
      <c r="GY335">
        <v>3.8110000000000002E-3</v>
      </c>
      <c r="GZ335">
        <v>-1.5999999999999999E-5</v>
      </c>
      <c r="HA335">
        <v>6.4050000000000001E-3</v>
      </c>
      <c r="HB335">
        <v>2.1069999999999999E-3</v>
      </c>
      <c r="HC335">
        <v>-4.5469999999999998E-3</v>
      </c>
      <c r="HD335">
        <v>3.1945000000000001E-2</v>
      </c>
      <c r="HE335">
        <v>0.15834300000000001</v>
      </c>
      <c r="HF335">
        <v>0.54824200000000001</v>
      </c>
      <c r="HG335">
        <v>90.244335000000007</v>
      </c>
      <c r="HH335">
        <v>0.36276999999999998</v>
      </c>
      <c r="HI335">
        <v>3.137381</v>
      </c>
      <c r="HJ335">
        <v>0.57468900000000001</v>
      </c>
      <c r="HK335">
        <v>0.69614799999999999</v>
      </c>
      <c r="HL335">
        <v>1.259074</v>
      </c>
      <c r="HM335">
        <v>7.8586000000000003E-2</v>
      </c>
      <c r="HN335">
        <v>0.75356199999999995</v>
      </c>
      <c r="HO335">
        <v>0.90035799999999999</v>
      </c>
      <c r="HP335">
        <v>21.188638999999998</v>
      </c>
      <c r="HQ335">
        <v>15.266206</v>
      </c>
      <c r="HR335">
        <v>2.150868</v>
      </c>
      <c r="HS335">
        <v>5.9092019999999996</v>
      </c>
      <c r="HT335">
        <v>75.547348</v>
      </c>
      <c r="HU335">
        <v>1.591008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3819.8284149999999</v>
      </c>
      <c r="OM335">
        <v>0</v>
      </c>
      <c r="ON335">
        <v>0</v>
      </c>
      <c r="OO335">
        <v>-117.130571</v>
      </c>
      <c r="OP335">
        <v>9.5238449999999997</v>
      </c>
      <c r="OQ335">
        <v>4299.9697169999999</v>
      </c>
    </row>
    <row r="336" spans="1:407" x14ac:dyDescent="0.2">
      <c r="A336" t="s">
        <v>348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-7.7200000000000001E-4</v>
      </c>
      <c r="EY336">
        <v>-2.387845</v>
      </c>
      <c r="EZ336">
        <v>-0.10093299999999999</v>
      </c>
      <c r="FA336">
        <v>-0.59396899999999997</v>
      </c>
      <c r="FB336">
        <v>-5.4063E-2</v>
      </c>
      <c r="FC336">
        <v>9.4245999999999996E-2</v>
      </c>
      <c r="FD336">
        <v>3.916E-2</v>
      </c>
      <c r="FE336">
        <v>-1.012329</v>
      </c>
      <c r="FF336">
        <v>-5.6644870000000003</v>
      </c>
      <c r="FG336">
        <v>-6.6345879999999999</v>
      </c>
      <c r="FH336">
        <v>-16.608986999999999</v>
      </c>
      <c r="FI336">
        <v>-0.18509300000000001</v>
      </c>
      <c r="FJ336">
        <v>6.7310999999999996E-2</v>
      </c>
      <c r="FK336">
        <v>0.36508299999999999</v>
      </c>
      <c r="FL336">
        <v>5.6950000000000004E-3</v>
      </c>
      <c r="FM336">
        <v>1.3999999999999999E-4</v>
      </c>
      <c r="FN336">
        <v>0.378942</v>
      </c>
      <c r="FO336">
        <v>2.6029E-2</v>
      </c>
      <c r="FP336">
        <v>24.549512</v>
      </c>
      <c r="FQ336">
        <v>4.8216999999999999</v>
      </c>
      <c r="FR336">
        <v>0.59694100000000005</v>
      </c>
      <c r="FS336">
        <v>98.594899999999996</v>
      </c>
      <c r="FT336">
        <v>1.613666</v>
      </c>
      <c r="FU336">
        <v>419.91295500000001</v>
      </c>
      <c r="FV336">
        <v>767.54320700000005</v>
      </c>
      <c r="FW336">
        <v>933.49065900000005</v>
      </c>
      <c r="FX336">
        <v>0.15365999999999999</v>
      </c>
      <c r="FY336">
        <v>0.161607</v>
      </c>
      <c r="FZ336">
        <v>0.34636400000000001</v>
      </c>
      <c r="GA336">
        <v>0.89495499999999995</v>
      </c>
      <c r="GB336">
        <v>9.8440580000000004</v>
      </c>
      <c r="GC336">
        <v>2.8200000000000002E-4</v>
      </c>
      <c r="GD336">
        <v>21.075938000000001</v>
      </c>
      <c r="GE336">
        <v>67.750372999999996</v>
      </c>
      <c r="GF336">
        <v>7.0089999999999996E-3</v>
      </c>
      <c r="GG336">
        <v>7.2070999999999996E-2</v>
      </c>
      <c r="GH336">
        <v>-0.31592900000000002</v>
      </c>
      <c r="GI336">
        <v>-8.1099999999999998E-4</v>
      </c>
      <c r="GJ336">
        <v>-0.102349</v>
      </c>
      <c r="GK336">
        <v>1.1386E-2</v>
      </c>
      <c r="GL336">
        <v>2.9964000000000001E-2</v>
      </c>
      <c r="GM336">
        <v>3.7733999999999997E-2</v>
      </c>
      <c r="GN336">
        <v>-2.1621999999999999E-2</v>
      </c>
      <c r="GO336">
        <v>1.9702999999999998E-2</v>
      </c>
      <c r="GP336">
        <v>1.8036719999999999</v>
      </c>
      <c r="GQ336">
        <v>1.0962890000000001</v>
      </c>
      <c r="GR336">
        <v>2.2659999999999998E-3</v>
      </c>
      <c r="GS336">
        <v>0.30561100000000002</v>
      </c>
      <c r="GT336">
        <v>0.35583199999999998</v>
      </c>
      <c r="GU336">
        <v>6.1260000000000004E-3</v>
      </c>
      <c r="GV336">
        <v>0.10381700000000001</v>
      </c>
      <c r="GW336">
        <v>9.1399999999999999E-4</v>
      </c>
      <c r="GX336">
        <v>2.5402999999999998E-2</v>
      </c>
      <c r="GY336">
        <v>4.0377000000000003E-2</v>
      </c>
      <c r="GZ336">
        <v>8.3999999999999995E-5</v>
      </c>
      <c r="HA336">
        <v>7.9677999999999999E-2</v>
      </c>
      <c r="HB336">
        <v>2.5007000000000001E-2</v>
      </c>
      <c r="HC336">
        <v>-2.5318E-2</v>
      </c>
      <c r="HD336">
        <v>-6.9763000000000006E-2</v>
      </c>
      <c r="HE336">
        <v>7.6230000000000006E-2</v>
      </c>
      <c r="HF336">
        <v>0.857012</v>
      </c>
      <c r="HG336">
        <v>251.31352000000001</v>
      </c>
      <c r="HH336">
        <v>0.88320100000000001</v>
      </c>
      <c r="HI336">
        <v>1.820924</v>
      </c>
      <c r="HJ336">
        <v>-1.3772E-2</v>
      </c>
      <c r="HK336">
        <v>17.220182999999999</v>
      </c>
      <c r="HL336">
        <v>1.415824</v>
      </c>
      <c r="HM336">
        <v>1.856363</v>
      </c>
      <c r="HN336">
        <v>2.675421</v>
      </c>
      <c r="HO336">
        <v>0.68645900000000004</v>
      </c>
      <c r="HP336">
        <v>11.659469</v>
      </c>
      <c r="HQ336">
        <v>80.894760000000005</v>
      </c>
      <c r="HR336">
        <v>77.661874999999995</v>
      </c>
      <c r="HS336">
        <v>9.3895669999999996</v>
      </c>
      <c r="HT336">
        <v>183.58737600000001</v>
      </c>
      <c r="HU336">
        <v>1.2721E-2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5801.0382479999998</v>
      </c>
      <c r="OM336">
        <v>0</v>
      </c>
      <c r="ON336">
        <v>0</v>
      </c>
      <c r="OO336">
        <v>5.3558940000000002</v>
      </c>
      <c r="OP336">
        <v>3.0721440000000002</v>
      </c>
      <c r="OQ336">
        <v>8774.0348909999993</v>
      </c>
    </row>
    <row r="337" spans="1:407" x14ac:dyDescent="0.2">
      <c r="A337" t="s">
        <v>349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-9.5124890000000004</v>
      </c>
      <c r="EY337">
        <v>-0.82541699999999996</v>
      </c>
      <c r="EZ337">
        <v>-31.893021000000001</v>
      </c>
      <c r="FA337">
        <v>32.327404000000001</v>
      </c>
      <c r="FB337">
        <v>-16.091214999999998</v>
      </c>
      <c r="FC337">
        <v>-1.5499769999999999</v>
      </c>
      <c r="FD337">
        <v>-2.692917</v>
      </c>
      <c r="FE337">
        <v>-34.128841000000001</v>
      </c>
      <c r="FF337">
        <v>-951.42772600000001</v>
      </c>
      <c r="FG337">
        <v>-2597.39455</v>
      </c>
      <c r="FH337">
        <v>-675.29118700000004</v>
      </c>
      <c r="FI337">
        <v>-75.577374000000006</v>
      </c>
      <c r="FJ337">
        <v>17.404581</v>
      </c>
      <c r="FK337">
        <v>974.90197499999999</v>
      </c>
      <c r="FL337">
        <v>1.448359</v>
      </c>
      <c r="FM337">
        <v>0.97814500000000004</v>
      </c>
      <c r="FN337">
        <v>3.8639359999999998</v>
      </c>
      <c r="FO337">
        <v>5.2018459999999997</v>
      </c>
      <c r="FP337">
        <v>522.08583699999997</v>
      </c>
      <c r="FQ337">
        <v>108.015056</v>
      </c>
      <c r="FR337">
        <v>129.85832300000001</v>
      </c>
      <c r="FS337">
        <v>154.33405500000001</v>
      </c>
      <c r="FT337">
        <v>6.3625350000000003</v>
      </c>
      <c r="FU337">
        <v>14.269973999999999</v>
      </c>
      <c r="FV337">
        <v>5106.5342430000001</v>
      </c>
      <c r="FW337">
        <v>473.19349699999998</v>
      </c>
      <c r="FX337">
        <v>15.556183000000001</v>
      </c>
      <c r="FY337">
        <v>6.6429960000000001</v>
      </c>
      <c r="FZ337">
        <v>18.723855</v>
      </c>
      <c r="GA337">
        <v>5.7213890000000003</v>
      </c>
      <c r="GB337">
        <v>36.619056999999998</v>
      </c>
      <c r="GC337">
        <v>7.7021999999999993E-2</v>
      </c>
      <c r="GD337">
        <v>245.027218</v>
      </c>
      <c r="GE337">
        <v>143.36557999999999</v>
      </c>
      <c r="GF337">
        <v>31.256967</v>
      </c>
      <c r="GG337">
        <v>16.447099999999999</v>
      </c>
      <c r="GH337">
        <v>-0.26316899999999999</v>
      </c>
      <c r="GI337">
        <v>1.423586</v>
      </c>
      <c r="GJ337">
        <v>4.1926829999999997</v>
      </c>
      <c r="GK337">
        <v>2.9571010000000002</v>
      </c>
      <c r="GL337">
        <v>1.706002</v>
      </c>
      <c r="GM337">
        <v>5.7306309999999998</v>
      </c>
      <c r="GN337">
        <v>3.1545339999999999</v>
      </c>
      <c r="GO337">
        <v>2.6377350000000002</v>
      </c>
      <c r="GP337">
        <v>19.351932000000001</v>
      </c>
      <c r="GQ337">
        <v>3.017242</v>
      </c>
      <c r="GR337">
        <v>0.94174400000000003</v>
      </c>
      <c r="GS337">
        <v>0.52741700000000002</v>
      </c>
      <c r="GT337">
        <v>0.24421999999999999</v>
      </c>
      <c r="GU337">
        <v>0.12070599999999999</v>
      </c>
      <c r="GV337">
        <v>0.87651999999999997</v>
      </c>
      <c r="GW337">
        <v>0.13889799999999999</v>
      </c>
      <c r="GX337">
        <v>0.469111</v>
      </c>
      <c r="GY337">
        <v>4.5260000000000002E-2</v>
      </c>
      <c r="GZ337">
        <v>1.3698999999999999E-2</v>
      </c>
      <c r="HA337">
        <v>0.199602</v>
      </c>
      <c r="HB337">
        <v>2.4230000000000002E-2</v>
      </c>
      <c r="HC337">
        <v>1.0785560000000001</v>
      </c>
      <c r="HD337">
        <v>17.572105000000001</v>
      </c>
      <c r="HE337">
        <v>45.365986999999997</v>
      </c>
      <c r="HF337">
        <v>114.251446</v>
      </c>
      <c r="HG337">
        <v>4305.2642679999999</v>
      </c>
      <c r="HH337">
        <v>32.869610000000002</v>
      </c>
      <c r="HI337">
        <v>44.934824999999996</v>
      </c>
      <c r="HJ337">
        <v>6.2295350000000003</v>
      </c>
      <c r="HK337">
        <v>28.753076</v>
      </c>
      <c r="HL337">
        <v>45.836778000000002</v>
      </c>
      <c r="HM337">
        <v>26.500836</v>
      </c>
      <c r="HN337">
        <v>43.500534000000002</v>
      </c>
      <c r="HO337">
        <v>30.662101</v>
      </c>
      <c r="HP337">
        <v>506.38908800000002</v>
      </c>
      <c r="HQ337">
        <v>938.58014000000003</v>
      </c>
      <c r="HR337">
        <v>463.36515700000001</v>
      </c>
      <c r="HS337">
        <v>382.70123000000001</v>
      </c>
      <c r="HT337">
        <v>1942.987196</v>
      </c>
      <c r="HU337">
        <v>-0.16658899999999999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88550.240296000004</v>
      </c>
      <c r="OM337">
        <v>0</v>
      </c>
      <c r="ON337">
        <v>0</v>
      </c>
      <c r="OO337">
        <v>104.58949699999999</v>
      </c>
      <c r="OP337">
        <v>32.488532999999997</v>
      </c>
      <c r="OQ337">
        <v>101385.336308</v>
      </c>
    </row>
    <row r="338" spans="1:407" x14ac:dyDescent="0.2">
      <c r="A338" t="s">
        <v>350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7.3647000000000004E-2</v>
      </c>
      <c r="EY338">
        <v>0.72374300000000003</v>
      </c>
      <c r="EZ338">
        <v>6.9113199999999999</v>
      </c>
      <c r="FA338">
        <v>8.4758879999999994</v>
      </c>
      <c r="FB338">
        <v>5.4745049999999997</v>
      </c>
      <c r="FC338">
        <v>0.84758699999999998</v>
      </c>
      <c r="FD338">
        <v>4.6997999999999998E-2</v>
      </c>
      <c r="FE338">
        <v>-4.0498269999999996</v>
      </c>
      <c r="FF338">
        <v>-27.517112000000001</v>
      </c>
      <c r="FG338">
        <v>-40.190759999999997</v>
      </c>
      <c r="FH338">
        <v>-33.193829000000001</v>
      </c>
      <c r="FI338">
        <v>-0.45932299999999998</v>
      </c>
      <c r="FJ338">
        <v>4.9766890000000004</v>
      </c>
      <c r="FK338">
        <v>30.155584000000001</v>
      </c>
      <c r="FL338">
        <v>210.31525600000001</v>
      </c>
      <c r="FM338">
        <v>64.018581999999995</v>
      </c>
      <c r="FN338">
        <v>5.3257580000000004</v>
      </c>
      <c r="FO338">
        <v>461.82974899999999</v>
      </c>
      <c r="FP338">
        <v>93.696404999999999</v>
      </c>
      <c r="FQ338">
        <v>50.775928</v>
      </c>
      <c r="FR338">
        <v>174.36712800000001</v>
      </c>
      <c r="FS338">
        <v>50.973678999999997</v>
      </c>
      <c r="FT338">
        <v>172.61031700000001</v>
      </c>
      <c r="FU338">
        <v>79.825225000000003</v>
      </c>
      <c r="FV338">
        <v>1874.8551170000001</v>
      </c>
      <c r="FW338">
        <v>8520.0503169999993</v>
      </c>
      <c r="FX338">
        <v>544.03008499999999</v>
      </c>
      <c r="FY338">
        <v>249.80071699999999</v>
      </c>
      <c r="FZ338">
        <v>340.77540599999998</v>
      </c>
      <c r="GA338">
        <v>191.042866</v>
      </c>
      <c r="GB338">
        <v>385.89828999999997</v>
      </c>
      <c r="GC338">
        <v>323.73819300000002</v>
      </c>
      <c r="GD338">
        <v>1771.512608</v>
      </c>
      <c r="GE338">
        <v>277.92567200000002</v>
      </c>
      <c r="GF338">
        <v>470.10682400000002</v>
      </c>
      <c r="GG338">
        <v>767.85127199999999</v>
      </c>
      <c r="GH338">
        <v>1292.9537170000001</v>
      </c>
      <c r="GI338">
        <v>868.82904900000005</v>
      </c>
      <c r="GJ338">
        <v>704.67433100000005</v>
      </c>
      <c r="GK338">
        <v>1424.8570950000001</v>
      </c>
      <c r="GL338">
        <v>756.14559499999996</v>
      </c>
      <c r="GM338">
        <v>1228.989311</v>
      </c>
      <c r="GN338">
        <v>315.15741000000003</v>
      </c>
      <c r="GO338">
        <v>211.554754</v>
      </c>
      <c r="GP338">
        <v>260.20293199999998</v>
      </c>
      <c r="GQ338">
        <v>313.897492</v>
      </c>
      <c r="GR338">
        <v>16.401479999999999</v>
      </c>
      <c r="GS338">
        <v>108.779803</v>
      </c>
      <c r="GT338">
        <v>0.23162099999999999</v>
      </c>
      <c r="GU338">
        <v>8.6566720000000004</v>
      </c>
      <c r="GV338">
        <v>14.771039</v>
      </c>
      <c r="GW338">
        <v>0.486203</v>
      </c>
      <c r="GX338">
        <v>8.1507850000000008</v>
      </c>
      <c r="GY338">
        <v>9.5126939999999998</v>
      </c>
      <c r="GZ338">
        <v>31.30564</v>
      </c>
      <c r="HA338">
        <v>13.878318</v>
      </c>
      <c r="HB338">
        <v>3.0162620000000002</v>
      </c>
      <c r="HC338">
        <v>2.9037459999999999</v>
      </c>
      <c r="HD338">
        <v>159.19732400000001</v>
      </c>
      <c r="HE338">
        <v>1115.8560950000001</v>
      </c>
      <c r="HF338">
        <v>917.17983300000003</v>
      </c>
      <c r="HG338">
        <v>23830.8498</v>
      </c>
      <c r="HH338">
        <v>554.90393600000004</v>
      </c>
      <c r="HI338">
        <v>325.02294799999999</v>
      </c>
      <c r="HJ338">
        <v>133.872276</v>
      </c>
      <c r="HK338">
        <v>305.06491699999998</v>
      </c>
      <c r="HL338">
        <v>479.93381199999999</v>
      </c>
      <c r="HM338">
        <v>64.374487000000002</v>
      </c>
      <c r="HN338">
        <v>164.13879800000001</v>
      </c>
      <c r="HO338">
        <v>530.72110799999996</v>
      </c>
      <c r="HP338">
        <v>1555.555924</v>
      </c>
      <c r="HQ338">
        <v>11809.799730999999</v>
      </c>
      <c r="HR338">
        <v>838.97709299999997</v>
      </c>
      <c r="HS338">
        <v>536.60596699999996</v>
      </c>
      <c r="HT338">
        <v>1385.645473</v>
      </c>
      <c r="HU338">
        <v>55.595706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327156.23853099998</v>
      </c>
      <c r="OM338">
        <v>0</v>
      </c>
      <c r="ON338">
        <v>0</v>
      </c>
      <c r="OO338">
        <v>37.679375999999998</v>
      </c>
      <c r="OP338">
        <v>21.791913999999998</v>
      </c>
      <c r="OQ338">
        <v>396607.96150899999</v>
      </c>
    </row>
    <row r="339" spans="1:407" x14ac:dyDescent="0.2">
      <c r="A339" t="s">
        <v>351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-18.809594000000001</v>
      </c>
      <c r="EY339">
        <v>-21.101915999999999</v>
      </c>
      <c r="EZ339">
        <v>1.998766</v>
      </c>
      <c r="FA339">
        <v>-18.670653000000001</v>
      </c>
      <c r="FB339">
        <v>0.708507</v>
      </c>
      <c r="FC339">
        <v>-0.17119000000000001</v>
      </c>
      <c r="FD339">
        <v>0.45528800000000003</v>
      </c>
      <c r="FE339">
        <v>-47.293222</v>
      </c>
      <c r="FF339">
        <v>-1.2218100000000001</v>
      </c>
      <c r="FG339">
        <v>-5.8889310000000004</v>
      </c>
      <c r="FH339">
        <v>-39.948909</v>
      </c>
      <c r="FI339">
        <v>-1.5972919999999999</v>
      </c>
      <c r="FJ339">
        <v>13.585163</v>
      </c>
      <c r="FK339">
        <v>36.489311999999998</v>
      </c>
      <c r="FL339">
        <v>7.1534969999999998</v>
      </c>
      <c r="FM339">
        <v>2.1157699999999999</v>
      </c>
      <c r="FN339">
        <v>6.4281000000000005E-2</v>
      </c>
      <c r="FO339">
        <v>41.507407000000001</v>
      </c>
      <c r="FP339">
        <v>25.336652999999998</v>
      </c>
      <c r="FQ339">
        <v>2.5913379999999999</v>
      </c>
      <c r="FR339">
        <v>18.616793000000001</v>
      </c>
      <c r="FS339">
        <v>10.305795</v>
      </c>
      <c r="FT339">
        <v>31.089485</v>
      </c>
      <c r="FU339">
        <v>4.6175600000000001</v>
      </c>
      <c r="FV339">
        <v>29.547832</v>
      </c>
      <c r="FW339">
        <v>55.801656999999999</v>
      </c>
      <c r="FX339">
        <v>10011.428433999999</v>
      </c>
      <c r="FY339">
        <v>6762.7951759999996</v>
      </c>
      <c r="FZ339">
        <v>662.58177000000001</v>
      </c>
      <c r="GA339">
        <v>46.608623999999999</v>
      </c>
      <c r="GB339">
        <v>96.052261000000001</v>
      </c>
      <c r="GC339">
        <v>0.20377700000000001</v>
      </c>
      <c r="GD339">
        <v>149.43498700000001</v>
      </c>
      <c r="GE339">
        <v>115.176233</v>
      </c>
      <c r="GF339">
        <v>674.49629400000003</v>
      </c>
      <c r="GG339">
        <v>138.89611199999999</v>
      </c>
      <c r="GH339">
        <v>4.8876229999999996</v>
      </c>
      <c r="GI339">
        <v>27.801777999999999</v>
      </c>
      <c r="GJ339">
        <v>55.013458</v>
      </c>
      <c r="GK339">
        <v>18.557327000000001</v>
      </c>
      <c r="GL339">
        <v>54.732408999999997</v>
      </c>
      <c r="GM339">
        <v>78.568800999999993</v>
      </c>
      <c r="GN339">
        <v>187.224481</v>
      </c>
      <c r="GO339">
        <v>17.632946</v>
      </c>
      <c r="GP339">
        <v>823.70369200000005</v>
      </c>
      <c r="GQ339">
        <v>0.90806100000000001</v>
      </c>
      <c r="GR339">
        <v>8.3826999999999999E-2</v>
      </c>
      <c r="GS339">
        <v>0.25085000000000002</v>
      </c>
      <c r="GT339">
        <v>6.4939999999999998E-2</v>
      </c>
      <c r="GU339">
        <v>5.2269999999999997E-2</v>
      </c>
      <c r="GV339">
        <v>0.26137700000000003</v>
      </c>
      <c r="GW339">
        <v>0.114246</v>
      </c>
      <c r="GX339">
        <v>5.5974000000000003E-2</v>
      </c>
      <c r="GY339">
        <v>1.3202E-2</v>
      </c>
      <c r="GZ339">
        <v>1.1037999999999999E-2</v>
      </c>
      <c r="HA339">
        <v>9.4453999999999996E-2</v>
      </c>
      <c r="HB339">
        <v>9.8790000000000006E-3</v>
      </c>
      <c r="HC339">
        <v>0.13056499999999999</v>
      </c>
      <c r="HD339">
        <v>12.855568999999999</v>
      </c>
      <c r="HE339">
        <v>144.35108199999999</v>
      </c>
      <c r="HF339">
        <v>212.51792</v>
      </c>
      <c r="HG339">
        <v>89.639250000000004</v>
      </c>
      <c r="HH339">
        <v>52.161118000000002</v>
      </c>
      <c r="HI339">
        <v>10.929797000000001</v>
      </c>
      <c r="HJ339">
        <v>6.2582129999999996</v>
      </c>
      <c r="HK339">
        <v>80.762170999999995</v>
      </c>
      <c r="HL339">
        <v>27.706083</v>
      </c>
      <c r="HM339">
        <v>23.646723000000001</v>
      </c>
      <c r="HN339">
        <v>16.938279999999999</v>
      </c>
      <c r="HO339">
        <v>12.226442</v>
      </c>
      <c r="HP339">
        <v>186.455884</v>
      </c>
      <c r="HQ339">
        <v>221.29180500000001</v>
      </c>
      <c r="HR339">
        <v>135.675477</v>
      </c>
      <c r="HS339">
        <v>23.137177999999999</v>
      </c>
      <c r="HT339">
        <v>712.85842200000002</v>
      </c>
      <c r="HU339">
        <v>22.296365000000002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21608.025165999999</v>
      </c>
      <c r="OM339">
        <v>0</v>
      </c>
      <c r="ON339">
        <v>0</v>
      </c>
      <c r="OO339">
        <v>78.398634000000001</v>
      </c>
      <c r="OP339">
        <v>223.44021799999999</v>
      </c>
      <c r="OQ339">
        <v>43956.700242999999</v>
      </c>
    </row>
    <row r="340" spans="1:407" x14ac:dyDescent="0.2">
      <c r="A340" t="s">
        <v>352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-1.224896</v>
      </c>
      <c r="EY340">
        <v>-1.620919</v>
      </c>
      <c r="EZ340">
        <v>-3.5801069999999999</v>
      </c>
      <c r="FA340">
        <v>0.358792</v>
      </c>
      <c r="FB340">
        <v>0.74166799999999999</v>
      </c>
      <c r="FC340">
        <v>-0.502722</v>
      </c>
      <c r="FD340">
        <v>-0.54746300000000003</v>
      </c>
      <c r="FE340">
        <v>-0.80417499999999997</v>
      </c>
      <c r="FF340">
        <v>0.67771099999999995</v>
      </c>
      <c r="FG340">
        <v>-0.81621200000000005</v>
      </c>
      <c r="FH340">
        <v>-0.86393299999999995</v>
      </c>
      <c r="FI340">
        <v>-0.61177199999999998</v>
      </c>
      <c r="FJ340">
        <v>8.6149679999999993</v>
      </c>
      <c r="FK340">
        <v>7.6988409999999998</v>
      </c>
      <c r="FL340">
        <v>17.751912000000001</v>
      </c>
      <c r="FM340">
        <v>6.3211120000000003</v>
      </c>
      <c r="FN340">
        <v>0.67142900000000005</v>
      </c>
      <c r="FO340">
        <v>19.286819000000001</v>
      </c>
      <c r="FP340">
        <v>25.82976</v>
      </c>
      <c r="FQ340">
        <v>3.382247</v>
      </c>
      <c r="FR340">
        <v>2.1084740000000002</v>
      </c>
      <c r="FS340">
        <v>3.957643</v>
      </c>
      <c r="FT340">
        <v>4.6361569999999999</v>
      </c>
      <c r="FU340">
        <v>2.1421049999999999</v>
      </c>
      <c r="FV340">
        <v>15.249509</v>
      </c>
      <c r="FW340">
        <v>11.051841</v>
      </c>
      <c r="FX340">
        <v>79.656492</v>
      </c>
      <c r="FY340">
        <v>367.875246</v>
      </c>
      <c r="FZ340">
        <v>45.829365000000003</v>
      </c>
      <c r="GA340">
        <v>9.5155220000000007</v>
      </c>
      <c r="GB340">
        <v>14.932700000000001</v>
      </c>
      <c r="GC340">
        <v>3.759182</v>
      </c>
      <c r="GD340">
        <v>29.499849999999999</v>
      </c>
      <c r="GE340">
        <v>4.5789850000000003</v>
      </c>
      <c r="GF340">
        <v>35.254407</v>
      </c>
      <c r="GG340">
        <v>58.383485</v>
      </c>
      <c r="GH340">
        <v>24.150327000000001</v>
      </c>
      <c r="GI340">
        <v>13.212728</v>
      </c>
      <c r="GJ340">
        <v>26.700322</v>
      </c>
      <c r="GK340">
        <v>18.024387000000001</v>
      </c>
      <c r="GL340">
        <v>17.282277000000001</v>
      </c>
      <c r="GM340">
        <v>43.651907000000001</v>
      </c>
      <c r="GN340">
        <v>32.093187999999998</v>
      </c>
      <c r="GO340">
        <v>9.0796449999999993</v>
      </c>
      <c r="GP340">
        <v>53.044094000000001</v>
      </c>
      <c r="GQ340">
        <v>8.5591380000000008</v>
      </c>
      <c r="GR340">
        <v>0.61180500000000004</v>
      </c>
      <c r="GS340">
        <v>3.396077</v>
      </c>
      <c r="GT340">
        <v>0.331596</v>
      </c>
      <c r="GU340">
        <v>0.32741700000000001</v>
      </c>
      <c r="GV340">
        <v>2.3458429999999999</v>
      </c>
      <c r="GW340">
        <v>0.14504600000000001</v>
      </c>
      <c r="GX340">
        <v>0.20260400000000001</v>
      </c>
      <c r="GY340">
        <v>0.25987700000000002</v>
      </c>
      <c r="GZ340">
        <v>0.39232899999999998</v>
      </c>
      <c r="HA340">
        <v>0.52976900000000005</v>
      </c>
      <c r="HB340">
        <v>6.9489999999999996E-2</v>
      </c>
      <c r="HC340">
        <v>5.4272039999999997</v>
      </c>
      <c r="HD340">
        <v>75.692299000000006</v>
      </c>
      <c r="HE340">
        <v>179.218762</v>
      </c>
      <c r="HF340">
        <v>122.154357</v>
      </c>
      <c r="HG340">
        <v>105.44312499999999</v>
      </c>
      <c r="HH340">
        <v>133.378163</v>
      </c>
      <c r="HI340">
        <v>13.207287000000001</v>
      </c>
      <c r="HJ340">
        <v>13.709094</v>
      </c>
      <c r="HK340">
        <v>29.025044999999999</v>
      </c>
      <c r="HL340">
        <v>42.196382</v>
      </c>
      <c r="HM340">
        <v>83.926924</v>
      </c>
      <c r="HN340">
        <v>49.105418999999998</v>
      </c>
      <c r="HO340">
        <v>38.324368999999997</v>
      </c>
      <c r="HP340">
        <v>317.06109400000003</v>
      </c>
      <c r="HQ340">
        <v>310.41519599999998</v>
      </c>
      <c r="HR340">
        <v>500.55335300000002</v>
      </c>
      <c r="HS340">
        <v>47.196241000000001</v>
      </c>
      <c r="HT340">
        <v>434.59313700000001</v>
      </c>
      <c r="HU340">
        <v>0.20913999999999999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37855.654007999998</v>
      </c>
      <c r="OM340">
        <v>0</v>
      </c>
      <c r="ON340">
        <v>0</v>
      </c>
      <c r="OO340">
        <v>92.328918000000002</v>
      </c>
      <c r="OP340">
        <v>104.772133</v>
      </c>
      <c r="OQ340">
        <v>41577.195534999999</v>
      </c>
    </row>
    <row r="341" spans="1:407" x14ac:dyDescent="0.2">
      <c r="A341" t="s">
        <v>353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-4.5716E-2</v>
      </c>
      <c r="EY341">
        <v>-0.29026600000000002</v>
      </c>
      <c r="EZ341">
        <v>-7.7728000000000005E-2</v>
      </c>
      <c r="FA341">
        <v>-1.684763</v>
      </c>
      <c r="FB341">
        <v>0.79690799999999995</v>
      </c>
      <c r="FC341">
        <v>0.14327500000000001</v>
      </c>
      <c r="FD341">
        <v>0.21018500000000001</v>
      </c>
      <c r="FE341">
        <v>-0.36997099999999999</v>
      </c>
      <c r="FF341">
        <v>5.2338000000000003E-2</v>
      </c>
      <c r="FG341">
        <v>-1.500599</v>
      </c>
      <c r="FH341">
        <v>-0.57303499999999996</v>
      </c>
      <c r="FI341">
        <v>-0.63857699999999995</v>
      </c>
      <c r="FJ341">
        <v>1.5730789999999999</v>
      </c>
      <c r="FK341">
        <v>0.52205699999999999</v>
      </c>
      <c r="FL341">
        <v>2.0208379999999999</v>
      </c>
      <c r="FM341">
        <v>0.92918999999999996</v>
      </c>
      <c r="FN341">
        <v>0.175236</v>
      </c>
      <c r="FO341">
        <v>2.5754969999999999</v>
      </c>
      <c r="FP341">
        <v>2.5241509999999998</v>
      </c>
      <c r="FQ341">
        <v>0.14990100000000001</v>
      </c>
      <c r="FR341">
        <v>0.280723</v>
      </c>
      <c r="FS341">
        <v>0.80703800000000003</v>
      </c>
      <c r="FT341">
        <v>1.8256999999999999E-2</v>
      </c>
      <c r="FU341">
        <v>0.334733</v>
      </c>
      <c r="FV341">
        <v>1.4260930000000001</v>
      </c>
      <c r="FW341">
        <v>1.285987</v>
      </c>
      <c r="FX341">
        <v>31.069036000000001</v>
      </c>
      <c r="FY341">
        <v>356.43724200000003</v>
      </c>
      <c r="FZ341">
        <v>1954.070518</v>
      </c>
      <c r="GA341">
        <v>6.2419190000000002</v>
      </c>
      <c r="GB341">
        <v>6.9558920000000004</v>
      </c>
      <c r="GC341">
        <v>0.22209000000000001</v>
      </c>
      <c r="GD341">
        <v>45.672750000000001</v>
      </c>
      <c r="GE341">
        <v>3.6370130000000001</v>
      </c>
      <c r="GF341">
        <v>13.469322999999999</v>
      </c>
      <c r="GG341">
        <v>3.1802739999999998</v>
      </c>
      <c r="GH341">
        <v>0.419464</v>
      </c>
      <c r="GI341">
        <v>0.40693000000000001</v>
      </c>
      <c r="GJ341">
        <v>5.7687759999999999</v>
      </c>
      <c r="GK341">
        <v>6.5652869999999997</v>
      </c>
      <c r="GL341">
        <v>7.0085050000000004</v>
      </c>
      <c r="GM341">
        <v>16.427734999999998</v>
      </c>
      <c r="GN341">
        <v>163.29379700000001</v>
      </c>
      <c r="GO341">
        <v>3.430634</v>
      </c>
      <c r="GP341">
        <v>132.27796499999999</v>
      </c>
      <c r="GQ341">
        <v>0.45010800000000001</v>
      </c>
      <c r="GR341">
        <v>9.3848000000000001E-2</v>
      </c>
      <c r="GS341">
        <v>7.0023000000000002E-2</v>
      </c>
      <c r="GT341">
        <v>6.3792000000000001E-2</v>
      </c>
      <c r="GU341">
        <v>2.2780999999999999E-2</v>
      </c>
      <c r="GV341">
        <v>0.117365</v>
      </c>
      <c r="GW341">
        <v>8.6669999999999994E-3</v>
      </c>
      <c r="GX341">
        <v>2.3709000000000001E-2</v>
      </c>
      <c r="GY341">
        <v>1.7884000000000001E-2</v>
      </c>
      <c r="GZ341">
        <v>2.8879999999999999E-3</v>
      </c>
      <c r="HA341">
        <v>1.9786999999999999E-2</v>
      </c>
      <c r="HB341">
        <v>4.8469999999999997E-3</v>
      </c>
      <c r="HC341">
        <v>1.67564</v>
      </c>
      <c r="HD341">
        <v>20.958082999999998</v>
      </c>
      <c r="HE341">
        <v>6.7723620000000002</v>
      </c>
      <c r="HF341">
        <v>39.621856999999999</v>
      </c>
      <c r="HG341">
        <v>6.5469819999999999</v>
      </c>
      <c r="HH341">
        <v>5.9555189999999998</v>
      </c>
      <c r="HI341">
        <v>0.76126499999999997</v>
      </c>
      <c r="HJ341">
        <v>0.28947499999999998</v>
      </c>
      <c r="HK341">
        <v>5.3288330000000004</v>
      </c>
      <c r="HL341">
        <v>6.1441280000000003</v>
      </c>
      <c r="HM341">
        <v>10.378418999999999</v>
      </c>
      <c r="HN341">
        <v>6.3758280000000003</v>
      </c>
      <c r="HO341">
        <v>9.2012090000000004</v>
      </c>
      <c r="HP341">
        <v>43.388441</v>
      </c>
      <c r="HQ341">
        <v>74.280629000000005</v>
      </c>
      <c r="HR341">
        <v>115.010124</v>
      </c>
      <c r="HS341">
        <v>40.776719999999997</v>
      </c>
      <c r="HT341">
        <v>102.441694</v>
      </c>
      <c r="HU341">
        <v>0.21915799999999999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15215.181959</v>
      </c>
      <c r="OM341">
        <v>0</v>
      </c>
      <c r="ON341">
        <v>0</v>
      </c>
      <c r="OO341">
        <v>5.1383970000000003</v>
      </c>
      <c r="OP341">
        <v>22.547070999999999</v>
      </c>
      <c r="OQ341">
        <v>18507.089475000001</v>
      </c>
    </row>
    <row r="342" spans="1:407" x14ac:dyDescent="0.2">
      <c r="A342" t="s">
        <v>354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-0.49246299999999998</v>
      </c>
      <c r="EY342">
        <v>-2.906282</v>
      </c>
      <c r="EZ342">
        <v>-4.3594400000000002</v>
      </c>
      <c r="FA342">
        <v>-52.328060999999998</v>
      </c>
      <c r="FB342">
        <v>-6.2298900000000001</v>
      </c>
      <c r="FC342">
        <v>-1.9265600000000001</v>
      </c>
      <c r="FD342">
        <v>-0.818608</v>
      </c>
      <c r="FE342">
        <v>-6.7814329999999998</v>
      </c>
      <c r="FF342">
        <v>-1.347504</v>
      </c>
      <c r="FG342">
        <v>-1.763155</v>
      </c>
      <c r="FH342">
        <v>-4.8934420000000003</v>
      </c>
      <c r="FI342">
        <v>-0.35022399999999998</v>
      </c>
      <c r="FJ342">
        <v>18.847024999999999</v>
      </c>
      <c r="FK342">
        <v>16.406914</v>
      </c>
      <c r="FL342">
        <v>214.27963800000001</v>
      </c>
      <c r="FM342">
        <v>0.44327699999999998</v>
      </c>
      <c r="FN342">
        <v>0.46362799999999998</v>
      </c>
      <c r="FO342">
        <v>33.921872</v>
      </c>
      <c r="FP342">
        <v>15.759354</v>
      </c>
      <c r="FQ342">
        <v>2.9980600000000002</v>
      </c>
      <c r="FR342">
        <v>34.192383</v>
      </c>
      <c r="FS342">
        <v>20.414947999999999</v>
      </c>
      <c r="FT342">
        <v>6.577496</v>
      </c>
      <c r="FU342">
        <v>3.4231479999999999</v>
      </c>
      <c r="FV342">
        <v>34.012411999999998</v>
      </c>
      <c r="FW342">
        <v>34.812868000000002</v>
      </c>
      <c r="FX342">
        <v>73.987761000000006</v>
      </c>
      <c r="FY342">
        <v>23.354030999999999</v>
      </c>
      <c r="FZ342">
        <v>15.995107000000001</v>
      </c>
      <c r="GA342">
        <v>4375.0723070000004</v>
      </c>
      <c r="GB342">
        <v>324.27853499999998</v>
      </c>
      <c r="GC342">
        <v>3.030176</v>
      </c>
      <c r="GD342">
        <v>129.604041</v>
      </c>
      <c r="GE342">
        <v>0.62123399999999995</v>
      </c>
      <c r="GF342">
        <v>80.971421000000007</v>
      </c>
      <c r="GG342">
        <v>229.792158</v>
      </c>
      <c r="GH342">
        <v>36.983584999999998</v>
      </c>
      <c r="GI342">
        <v>48.837046000000001</v>
      </c>
      <c r="GJ342">
        <v>240.81734599999999</v>
      </c>
      <c r="GK342">
        <v>68.107463999999993</v>
      </c>
      <c r="GL342">
        <v>86.012753000000004</v>
      </c>
      <c r="GM342">
        <v>261.47466100000003</v>
      </c>
      <c r="GN342">
        <v>75.784795000000003</v>
      </c>
      <c r="GO342">
        <v>51.306725</v>
      </c>
      <c r="GP342">
        <v>2343.0162460000001</v>
      </c>
      <c r="GQ342">
        <v>2.7489780000000001</v>
      </c>
      <c r="GR342">
        <v>0.45610899999999999</v>
      </c>
      <c r="GS342">
        <v>0.99352700000000005</v>
      </c>
      <c r="GT342">
        <v>0.20483100000000001</v>
      </c>
      <c r="GU342">
        <v>9.9838999999999997E-2</v>
      </c>
      <c r="GV342">
        <v>2.1981169999999999</v>
      </c>
      <c r="GW342">
        <v>7.6658000000000004E-2</v>
      </c>
      <c r="GX342">
        <v>0.27021899999999999</v>
      </c>
      <c r="GY342">
        <v>6.2386999999999998E-2</v>
      </c>
      <c r="GZ342">
        <v>3.3755E-2</v>
      </c>
      <c r="HA342">
        <v>0.63454699999999997</v>
      </c>
      <c r="HB342">
        <v>1.9782999999999999E-2</v>
      </c>
      <c r="HC342">
        <v>0.12872500000000001</v>
      </c>
      <c r="HD342">
        <v>26.699034999999999</v>
      </c>
      <c r="HE342">
        <v>8480.5078869999998</v>
      </c>
      <c r="HF342">
        <v>87.210769999999997</v>
      </c>
      <c r="HG342">
        <v>97.716978999999995</v>
      </c>
      <c r="HH342">
        <v>1.649162</v>
      </c>
      <c r="HI342">
        <v>2.859661</v>
      </c>
      <c r="HJ342">
        <v>2.5913309999999998</v>
      </c>
      <c r="HK342">
        <v>32.633279999999999</v>
      </c>
      <c r="HL342">
        <v>10.125491999999999</v>
      </c>
      <c r="HM342">
        <v>5.9813260000000001</v>
      </c>
      <c r="HN342">
        <v>1.814889</v>
      </c>
      <c r="HO342">
        <v>6.4586750000000004</v>
      </c>
      <c r="HP342">
        <v>187.44123200000001</v>
      </c>
      <c r="HQ342">
        <v>190.38172499999999</v>
      </c>
      <c r="HR342">
        <v>16.712517999999999</v>
      </c>
      <c r="HS342">
        <v>92.895054999999999</v>
      </c>
      <c r="HT342">
        <v>114.41369400000001</v>
      </c>
      <c r="HU342">
        <v>240.512518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9472.3260910000008</v>
      </c>
      <c r="OM342">
        <v>0</v>
      </c>
      <c r="ON342">
        <v>0</v>
      </c>
      <c r="OO342">
        <v>5.3697439999999999</v>
      </c>
      <c r="OP342">
        <v>2222.7973010000001</v>
      </c>
      <c r="OQ342">
        <v>30128.429197000001</v>
      </c>
    </row>
    <row r="343" spans="1:407" x14ac:dyDescent="0.2">
      <c r="A343" t="s">
        <v>355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-0.22489000000000001</v>
      </c>
      <c r="EY343">
        <v>-0.70564700000000002</v>
      </c>
      <c r="EZ343">
        <v>-1.4743200000000001</v>
      </c>
      <c r="FA343">
        <v>-101.715155</v>
      </c>
      <c r="FB343">
        <v>6.5849000000000005E-2</v>
      </c>
      <c r="FC343">
        <v>-1.374495</v>
      </c>
      <c r="FD343">
        <v>-0.51172799999999996</v>
      </c>
      <c r="FE343">
        <v>-4.2032290000000003</v>
      </c>
      <c r="FF343">
        <v>-2.6717999999999999E-2</v>
      </c>
      <c r="FG343">
        <v>-13.508058</v>
      </c>
      <c r="FH343">
        <v>-9.423902</v>
      </c>
      <c r="FI343">
        <v>-0.13430700000000001</v>
      </c>
      <c r="FJ343">
        <v>20.565370999999999</v>
      </c>
      <c r="FK343">
        <v>10.073126999999999</v>
      </c>
      <c r="FL343">
        <v>9.5204109999999993</v>
      </c>
      <c r="FM343">
        <v>17.58511</v>
      </c>
      <c r="FN343">
        <v>0.17454900000000001</v>
      </c>
      <c r="FO343">
        <v>50.884562000000003</v>
      </c>
      <c r="FP343">
        <v>114.63403099999999</v>
      </c>
      <c r="FQ343">
        <v>57.731788000000002</v>
      </c>
      <c r="FR343">
        <v>95.264623999999998</v>
      </c>
      <c r="FS343">
        <v>219.31792999999999</v>
      </c>
      <c r="FT343">
        <v>110.54484600000001</v>
      </c>
      <c r="FU343">
        <v>43.361204000000001</v>
      </c>
      <c r="FV343">
        <v>419.84664700000002</v>
      </c>
      <c r="FW343">
        <v>761.26304700000003</v>
      </c>
      <c r="FX343">
        <v>173.507532</v>
      </c>
      <c r="FY343">
        <v>103.441592</v>
      </c>
      <c r="FZ343">
        <v>140.200458</v>
      </c>
      <c r="GA343">
        <v>124.809701</v>
      </c>
      <c r="GB343">
        <v>6392.3016989999996</v>
      </c>
      <c r="GC343">
        <v>3.084686</v>
      </c>
      <c r="GD343">
        <v>564.45988599999998</v>
      </c>
      <c r="GE343">
        <v>368.95399800000001</v>
      </c>
      <c r="GF343">
        <v>239.62234100000001</v>
      </c>
      <c r="GG343">
        <v>599.36805300000003</v>
      </c>
      <c r="GH343">
        <v>14.277767000000001</v>
      </c>
      <c r="GI343">
        <v>34.813738999999998</v>
      </c>
      <c r="GJ343">
        <v>176.091025</v>
      </c>
      <c r="GK343">
        <v>505.17921200000001</v>
      </c>
      <c r="GL343">
        <v>371.58413100000001</v>
      </c>
      <c r="GM343">
        <v>278.057862</v>
      </c>
      <c r="GN343">
        <v>110.124621</v>
      </c>
      <c r="GO343">
        <v>29.892323000000001</v>
      </c>
      <c r="GP343">
        <v>668.15947400000005</v>
      </c>
      <c r="GQ343">
        <v>35.161265</v>
      </c>
      <c r="GR343">
        <v>3.6654580000000001</v>
      </c>
      <c r="GS343">
        <v>19.405353999999999</v>
      </c>
      <c r="GT343">
        <v>1.0590029999999999</v>
      </c>
      <c r="GU343">
        <v>2.567221</v>
      </c>
      <c r="GV343">
        <v>7.1330530000000003</v>
      </c>
      <c r="GW343">
        <v>0.35196899999999998</v>
      </c>
      <c r="GX343">
        <v>1.7673380000000001</v>
      </c>
      <c r="GY343">
        <v>0.93431600000000004</v>
      </c>
      <c r="GZ343">
        <v>1.999452</v>
      </c>
      <c r="HA343">
        <v>2.8629790000000002</v>
      </c>
      <c r="HB343">
        <v>0.52362699999999995</v>
      </c>
      <c r="HC343">
        <v>2.6772490000000002</v>
      </c>
      <c r="HD343">
        <v>183.89870300000001</v>
      </c>
      <c r="HE343">
        <v>289.56870700000002</v>
      </c>
      <c r="HF343">
        <v>1452.2147010000001</v>
      </c>
      <c r="HG343">
        <v>279.03195899999997</v>
      </c>
      <c r="HH343">
        <v>144.11431200000001</v>
      </c>
      <c r="HI343">
        <v>8.0470819999999996</v>
      </c>
      <c r="HJ343">
        <v>18.254200000000001</v>
      </c>
      <c r="HK343">
        <v>100.39666</v>
      </c>
      <c r="HL343">
        <v>2367.0078720000001</v>
      </c>
      <c r="HM343">
        <v>2211.3867030000001</v>
      </c>
      <c r="HN343">
        <v>844.82074799999998</v>
      </c>
      <c r="HO343">
        <v>187.39476300000001</v>
      </c>
      <c r="HP343">
        <v>4102.6654529999996</v>
      </c>
      <c r="HQ343">
        <v>1514.214105</v>
      </c>
      <c r="HR343">
        <v>2309.8486790000002</v>
      </c>
      <c r="HS343">
        <v>1958.502522</v>
      </c>
      <c r="HT343">
        <v>1303.4495589999999</v>
      </c>
      <c r="HU343">
        <v>78.654921000000002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7726.2475700000005</v>
      </c>
      <c r="OM343">
        <v>0</v>
      </c>
      <c r="ON343">
        <v>0</v>
      </c>
      <c r="OO343">
        <v>2.5399999999999999E-4</v>
      </c>
      <c r="OP343">
        <v>949.54563099999996</v>
      </c>
      <c r="OQ343">
        <v>40804.834137999998</v>
      </c>
    </row>
    <row r="344" spans="1:407" x14ac:dyDescent="0.2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579.99066700000003</v>
      </c>
      <c r="EY344">
        <v>1641.0220879999999</v>
      </c>
      <c r="EZ344">
        <v>1943.9904939999999</v>
      </c>
      <c r="FA344">
        <v>2572.805531</v>
      </c>
      <c r="FB344">
        <v>1657.4657810000001</v>
      </c>
      <c r="FC344">
        <v>335.628602</v>
      </c>
      <c r="FD344">
        <v>448.66895499999998</v>
      </c>
      <c r="FE344">
        <v>2272.7286869999998</v>
      </c>
      <c r="FF344">
        <v>998.41107199999999</v>
      </c>
      <c r="FG344">
        <v>1281.4396529999999</v>
      </c>
      <c r="FH344">
        <v>897.27915399999995</v>
      </c>
      <c r="FI344">
        <v>115.26493499999999</v>
      </c>
      <c r="FJ344">
        <v>1916.8903310000001</v>
      </c>
      <c r="FK344">
        <v>2403.463929</v>
      </c>
      <c r="FL344">
        <v>-2.8639999999999998E-3</v>
      </c>
      <c r="FM344">
        <v>-5.764E-3</v>
      </c>
      <c r="FN344">
        <v>2.6120000000000002E-3</v>
      </c>
      <c r="FO344">
        <v>4327.1926590000003</v>
      </c>
      <c r="FP344">
        <v>468.28709900000001</v>
      </c>
      <c r="FQ344">
        <v>94.899500000000003</v>
      </c>
      <c r="FR344">
        <v>98.139543000000003</v>
      </c>
      <c r="FS344">
        <v>272.41421600000001</v>
      </c>
      <c r="FT344">
        <v>90.545084000000003</v>
      </c>
      <c r="FU344">
        <v>179.20968099999999</v>
      </c>
      <c r="FV344">
        <v>985.68518800000004</v>
      </c>
      <c r="FW344">
        <v>669.32244000000003</v>
      </c>
      <c r="FX344">
        <v>566.65184799999997</v>
      </c>
      <c r="FY344">
        <v>161.120575</v>
      </c>
      <c r="FZ344">
        <v>121.532031</v>
      </c>
      <c r="GA344">
        <v>403.56219399999998</v>
      </c>
      <c r="GB344">
        <v>1222.085842</v>
      </c>
      <c r="GC344">
        <v>-2.5973E-2</v>
      </c>
      <c r="GD344">
        <v>70757.941819999993</v>
      </c>
      <c r="GE344">
        <v>947.76735299999996</v>
      </c>
      <c r="GF344">
        <v>3419.1102340000002</v>
      </c>
      <c r="GG344">
        <v>11387.671952000001</v>
      </c>
      <c r="GH344">
        <v>14405.944759</v>
      </c>
      <c r="GI344">
        <v>1513.418044</v>
      </c>
      <c r="GJ344">
        <v>1099.692524</v>
      </c>
      <c r="GK344">
        <v>584.682593</v>
      </c>
      <c r="GL344">
        <v>518.31608300000005</v>
      </c>
      <c r="GM344">
        <v>988.56922799999995</v>
      </c>
      <c r="GN344">
        <v>269.71334300000001</v>
      </c>
      <c r="GO344">
        <v>235.422169</v>
      </c>
      <c r="GP344">
        <v>588.58013100000005</v>
      </c>
      <c r="GQ344">
        <v>233.558707</v>
      </c>
      <c r="GR344">
        <v>0</v>
      </c>
      <c r="GS344">
        <v>270.44223799999997</v>
      </c>
      <c r="GT344">
        <v>241.88509099999999</v>
      </c>
      <c r="GU344">
        <v>0</v>
      </c>
      <c r="GV344">
        <v>0</v>
      </c>
      <c r="GW344">
        <v>273.51926700000001</v>
      </c>
      <c r="GX344">
        <v>1098.738413</v>
      </c>
      <c r="GY344">
        <v>1765.2247709999999</v>
      </c>
      <c r="GZ344">
        <v>0</v>
      </c>
      <c r="HA344">
        <v>10934.859184999999</v>
      </c>
      <c r="HB344">
        <v>0</v>
      </c>
      <c r="HC344">
        <v>6.2600000000000004E-4</v>
      </c>
      <c r="HD344">
        <v>1046.1455980000001</v>
      </c>
      <c r="HE344">
        <v>5406.4012780000003</v>
      </c>
      <c r="HF344">
        <v>4621.2488629999998</v>
      </c>
      <c r="HG344">
        <v>2610.8841969999999</v>
      </c>
      <c r="HH344">
        <v>160248.56230300001</v>
      </c>
      <c r="HI344">
        <v>27459.839905000001</v>
      </c>
      <c r="HJ344">
        <v>65299.737657999998</v>
      </c>
      <c r="HK344">
        <v>670.69015400000001</v>
      </c>
      <c r="HL344">
        <v>760.58982100000003</v>
      </c>
      <c r="HM344">
        <v>509.31279000000001</v>
      </c>
      <c r="HN344">
        <v>258.73618199999999</v>
      </c>
      <c r="HO344">
        <v>1100.9852069999999</v>
      </c>
      <c r="HP344">
        <v>3190.132196</v>
      </c>
      <c r="HQ344">
        <v>1786.468171</v>
      </c>
      <c r="HR344">
        <v>2770.1908269999999</v>
      </c>
      <c r="HS344">
        <v>1530.7097670000001</v>
      </c>
      <c r="HT344">
        <v>1367.8008359999999</v>
      </c>
      <c r="HU344">
        <v>0.12017899999999999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358632.46468799998</v>
      </c>
      <c r="OM344">
        <v>0</v>
      </c>
      <c r="ON344">
        <v>0</v>
      </c>
      <c r="OO344">
        <v>0</v>
      </c>
      <c r="OP344">
        <v>0</v>
      </c>
      <c r="OQ344">
        <v>789531.744939</v>
      </c>
    </row>
    <row r="345" spans="1:407" x14ac:dyDescent="0.2">
      <c r="A345" t="s">
        <v>357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-604.58592599999997</v>
      </c>
      <c r="EY345">
        <v>-765.42898500000001</v>
      </c>
      <c r="EZ345">
        <v>-796.33004400000004</v>
      </c>
      <c r="FA345">
        <v>-700.59264800000005</v>
      </c>
      <c r="FB345">
        <v>-679.10637099999997</v>
      </c>
      <c r="FC345">
        <v>-312.63091600000001</v>
      </c>
      <c r="FD345">
        <v>-248.76693</v>
      </c>
      <c r="FE345">
        <v>-584.38519899999994</v>
      </c>
      <c r="FF345">
        <v>-19.43479</v>
      </c>
      <c r="FG345">
        <v>-11.141455000000001</v>
      </c>
      <c r="FH345">
        <v>-27.768644999999999</v>
      </c>
      <c r="FI345">
        <v>-2.8369</v>
      </c>
      <c r="FJ345">
        <v>129.64093600000001</v>
      </c>
      <c r="FK345">
        <v>19.625131</v>
      </c>
      <c r="FL345">
        <v>170.11111600000001</v>
      </c>
      <c r="FM345">
        <v>134.088976</v>
      </c>
      <c r="FN345">
        <v>6.117305</v>
      </c>
      <c r="FO345">
        <v>619.46656199999995</v>
      </c>
      <c r="FP345">
        <v>58.742016</v>
      </c>
      <c r="FQ345">
        <v>8.665343</v>
      </c>
      <c r="FR345">
        <v>69.314837999999995</v>
      </c>
      <c r="FS345">
        <v>71.048547999999997</v>
      </c>
      <c r="FT345">
        <v>-14.423491</v>
      </c>
      <c r="FU345">
        <v>83.580455999999998</v>
      </c>
      <c r="FV345">
        <v>210.441295</v>
      </c>
      <c r="FW345">
        <v>228.42372399999999</v>
      </c>
      <c r="FX345">
        <v>2302.914104</v>
      </c>
      <c r="FY345">
        <v>317.52158600000001</v>
      </c>
      <c r="FZ345">
        <v>431.46227399999998</v>
      </c>
      <c r="GA345">
        <v>581.13320399999998</v>
      </c>
      <c r="GB345">
        <v>1306.638854</v>
      </c>
      <c r="GC345">
        <v>-377.21936599999998</v>
      </c>
      <c r="GD345">
        <v>19320.941451999999</v>
      </c>
      <c r="GE345">
        <v>646.27779999999996</v>
      </c>
      <c r="GF345">
        <v>7218.5499369999998</v>
      </c>
      <c r="GG345">
        <v>1775.8591349999999</v>
      </c>
      <c r="GH345">
        <v>395.23049400000002</v>
      </c>
      <c r="GI345">
        <v>681.385941</v>
      </c>
      <c r="GJ345">
        <v>1170.1930729999999</v>
      </c>
      <c r="GK345">
        <v>1230.4908399999999</v>
      </c>
      <c r="GL345">
        <v>1300.581498</v>
      </c>
      <c r="GM345">
        <v>679.72224400000005</v>
      </c>
      <c r="GN345">
        <v>420.18457699999999</v>
      </c>
      <c r="GO345">
        <v>173.71903399999999</v>
      </c>
      <c r="GP345">
        <v>833.01947800000005</v>
      </c>
      <c r="GQ345">
        <v>62.153686999999998</v>
      </c>
      <c r="GR345">
        <v>7.8061439999999997</v>
      </c>
      <c r="GS345">
        <v>31.122326999999999</v>
      </c>
      <c r="GT345">
        <v>3.0268489999999999</v>
      </c>
      <c r="GU345">
        <v>3.4688810000000001</v>
      </c>
      <c r="GV345">
        <v>12.070548</v>
      </c>
      <c r="GW345">
        <v>0.34035300000000002</v>
      </c>
      <c r="GX345">
        <v>2.202407</v>
      </c>
      <c r="GY345">
        <v>1.7209239999999999</v>
      </c>
      <c r="GZ345">
        <v>2.2638699999999998</v>
      </c>
      <c r="HA345">
        <v>5.3546639999999996</v>
      </c>
      <c r="HB345">
        <v>0.52360399999999996</v>
      </c>
      <c r="HC345">
        <v>35.228482999999997</v>
      </c>
      <c r="HD345">
        <v>379.49723799999998</v>
      </c>
      <c r="HE345">
        <v>3034.4372750000002</v>
      </c>
      <c r="HF345">
        <v>104.79041700000001</v>
      </c>
      <c r="HG345">
        <v>437.18293699999998</v>
      </c>
      <c r="HH345">
        <v>422.20570900000001</v>
      </c>
      <c r="HI345">
        <v>33.895220999999999</v>
      </c>
      <c r="HJ345">
        <v>16.635268</v>
      </c>
      <c r="HK345">
        <v>58.454033000000003</v>
      </c>
      <c r="HL345">
        <v>255.725235</v>
      </c>
      <c r="HM345">
        <v>10.957483999999999</v>
      </c>
      <c r="HN345">
        <v>2.3021940000000001</v>
      </c>
      <c r="HO345">
        <v>192.63615999999999</v>
      </c>
      <c r="HP345">
        <v>2017.139428</v>
      </c>
      <c r="HQ345">
        <v>876.55385999999999</v>
      </c>
      <c r="HR345">
        <v>186.29106100000001</v>
      </c>
      <c r="HS345">
        <v>387.60866099999998</v>
      </c>
      <c r="HT345">
        <v>702.59187899999995</v>
      </c>
      <c r="HU345">
        <v>99.607471000000004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41225.534412000001</v>
      </c>
      <c r="OM345">
        <v>0</v>
      </c>
      <c r="ON345">
        <v>0</v>
      </c>
      <c r="OO345">
        <v>1528.5565509999999</v>
      </c>
      <c r="OP345">
        <v>1072.7615940000001</v>
      </c>
      <c r="OQ345">
        <v>90663.086930999998</v>
      </c>
    </row>
    <row r="346" spans="1:407" x14ac:dyDescent="0.2">
      <c r="A346" t="s">
        <v>358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-0.112445</v>
      </c>
      <c r="EY346">
        <v>-9.7429450000000006</v>
      </c>
      <c r="EZ346">
        <v>-6.9140189999999997</v>
      </c>
      <c r="FA346">
        <v>-0.16366700000000001</v>
      </c>
      <c r="FB346">
        <v>-4.9994589999999999</v>
      </c>
      <c r="FC346">
        <v>-1.0441290000000001</v>
      </c>
      <c r="FD346">
        <v>-25.077833999999999</v>
      </c>
      <c r="FE346">
        <v>-0.13766900000000001</v>
      </c>
      <c r="FF346">
        <v>-47.661512000000002</v>
      </c>
      <c r="FG346">
        <v>-111.29812699999999</v>
      </c>
      <c r="FH346">
        <v>-27.037126000000001</v>
      </c>
      <c r="FI346">
        <v>-11.703314000000001</v>
      </c>
      <c r="FJ346">
        <v>1.4429989999999999</v>
      </c>
      <c r="FK346">
        <v>15.861069000000001</v>
      </c>
      <c r="FL346">
        <v>6.9391480000000003</v>
      </c>
      <c r="FM346">
        <v>2.1371999999999999E-2</v>
      </c>
      <c r="FN346">
        <v>-3.97E-4</v>
      </c>
      <c r="FO346">
        <v>3.2734760000000001</v>
      </c>
      <c r="FP346">
        <v>9.2517519999999998</v>
      </c>
      <c r="FQ346">
        <v>4.8602670000000003</v>
      </c>
      <c r="FR346">
        <v>0.20666300000000001</v>
      </c>
      <c r="FS346">
        <v>4.4767799999999998</v>
      </c>
      <c r="FT346">
        <v>6.9352130000000001</v>
      </c>
      <c r="FU346">
        <v>0.32085599999999997</v>
      </c>
      <c r="FV346">
        <v>58.241872000000001</v>
      </c>
      <c r="FW346">
        <v>4.4307049999999997</v>
      </c>
      <c r="FX346">
        <v>0.39753699999999997</v>
      </c>
      <c r="FY346">
        <v>7.4315999999999993E-2</v>
      </c>
      <c r="FZ346">
        <v>6.7772750000000004</v>
      </c>
      <c r="GA346">
        <v>1.9512999999999999E-2</v>
      </c>
      <c r="GB346">
        <v>9.8181539999999998</v>
      </c>
      <c r="GC346">
        <v>-3.1314419999999998</v>
      </c>
      <c r="GD346">
        <v>65.504705000000001</v>
      </c>
      <c r="GE346">
        <v>1959.721906</v>
      </c>
      <c r="GF346">
        <v>3.7697210000000001</v>
      </c>
      <c r="GG346">
        <v>15.346155</v>
      </c>
      <c r="GH346">
        <v>0.199878</v>
      </c>
      <c r="GI346">
        <v>3.8045000000000002E-2</v>
      </c>
      <c r="GJ346">
        <v>6.3390630000000003</v>
      </c>
      <c r="GK346">
        <v>17.920331000000001</v>
      </c>
      <c r="GL346">
        <v>1.1936E-2</v>
      </c>
      <c r="GM346">
        <v>11.257125</v>
      </c>
      <c r="GN346">
        <v>4.0660000000000002E-2</v>
      </c>
      <c r="GO346">
        <v>1.1835999999999999E-2</v>
      </c>
      <c r="GP346">
        <v>4.934253</v>
      </c>
      <c r="GQ346">
        <v>9.8411999999999999E-2</v>
      </c>
      <c r="GR346">
        <v>1.9236E-2</v>
      </c>
      <c r="GS346">
        <v>3.261E-3</v>
      </c>
      <c r="GT346">
        <v>6.0179999999999999E-3</v>
      </c>
      <c r="GU346">
        <v>1.4419999999999999E-3</v>
      </c>
      <c r="GV346">
        <v>1.8886E-2</v>
      </c>
      <c r="GW346">
        <v>1.8168E-2</v>
      </c>
      <c r="GX346">
        <v>3.9240000000000004E-3</v>
      </c>
      <c r="GY346">
        <v>7.2199999999999999E-4</v>
      </c>
      <c r="GZ346">
        <v>4.4999999999999999E-4</v>
      </c>
      <c r="HA346">
        <v>1.2526000000000001E-2</v>
      </c>
      <c r="HB346">
        <v>7.1100000000000004E-4</v>
      </c>
      <c r="HC346">
        <v>7.9235E-2</v>
      </c>
      <c r="HD346">
        <v>34.715730000000001</v>
      </c>
      <c r="HE346">
        <v>57.592908000000001</v>
      </c>
      <c r="HF346">
        <v>7.583691</v>
      </c>
      <c r="HG346">
        <v>5.3071279999999996</v>
      </c>
      <c r="HH346">
        <v>7.1183480000000001</v>
      </c>
      <c r="HI346">
        <v>0.24357400000000001</v>
      </c>
      <c r="HJ346">
        <v>30.008658</v>
      </c>
      <c r="HK346">
        <v>-1.239824</v>
      </c>
      <c r="HL346">
        <v>9.7194470000000006</v>
      </c>
      <c r="HM346">
        <v>27.525929999999999</v>
      </c>
      <c r="HN346">
        <v>19.989061</v>
      </c>
      <c r="HO346">
        <v>4.3042449999999999</v>
      </c>
      <c r="HP346">
        <v>184.18291300000001</v>
      </c>
      <c r="HQ346">
        <v>19.74248</v>
      </c>
      <c r="HR346">
        <v>79.429006999999999</v>
      </c>
      <c r="HS346">
        <v>23.794853</v>
      </c>
      <c r="HT346">
        <v>13779.974087000001</v>
      </c>
      <c r="HU346">
        <v>1.006767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21529.236531999999</v>
      </c>
      <c r="OM346">
        <v>0</v>
      </c>
      <c r="ON346">
        <v>0</v>
      </c>
      <c r="OO346">
        <v>207.73387299999999</v>
      </c>
      <c r="OP346">
        <v>171.66627700000001</v>
      </c>
      <c r="OQ346">
        <v>38169.319170000002</v>
      </c>
    </row>
    <row r="347" spans="1:407" x14ac:dyDescent="0.2">
      <c r="A347" t="s">
        <v>359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-23.305114</v>
      </c>
      <c r="EY347">
        <v>-36.543795000000003</v>
      </c>
      <c r="EZ347">
        <v>-41.643107999999998</v>
      </c>
      <c r="FA347">
        <v>-86.757249999999999</v>
      </c>
      <c r="FB347">
        <v>-76.701212999999996</v>
      </c>
      <c r="FC347">
        <v>-16.715613000000001</v>
      </c>
      <c r="FD347">
        <v>-19.847180000000002</v>
      </c>
      <c r="FE347">
        <v>-214.927063</v>
      </c>
      <c r="FF347">
        <v>-27.930025000000001</v>
      </c>
      <c r="FG347">
        <v>-10.863453</v>
      </c>
      <c r="FH347">
        <v>-19.444058999999999</v>
      </c>
      <c r="FI347">
        <v>-2.3296049999999999</v>
      </c>
      <c r="FJ347">
        <v>59.445596000000002</v>
      </c>
      <c r="FK347">
        <v>42.724015999999999</v>
      </c>
      <c r="FL347">
        <v>89.641773999999998</v>
      </c>
      <c r="FM347">
        <v>131.45312999999999</v>
      </c>
      <c r="FN347">
        <v>20.815536999999999</v>
      </c>
      <c r="FO347">
        <v>155.16709299999999</v>
      </c>
      <c r="FP347">
        <v>193.07755</v>
      </c>
      <c r="FQ347">
        <v>131.61008000000001</v>
      </c>
      <c r="FR347">
        <v>109.7492</v>
      </c>
      <c r="FS347">
        <v>201.587028</v>
      </c>
      <c r="FT347">
        <v>-643.75213099999996</v>
      </c>
      <c r="FU347">
        <v>36.964632999999999</v>
      </c>
      <c r="FV347">
        <v>647.12492999999995</v>
      </c>
      <c r="FW347">
        <v>597.00691900000004</v>
      </c>
      <c r="FX347">
        <v>116.944006</v>
      </c>
      <c r="FY347">
        <v>109.111598</v>
      </c>
      <c r="FZ347">
        <v>581.95617300000004</v>
      </c>
      <c r="GA347">
        <v>111.894171</v>
      </c>
      <c r="GB347">
        <v>710.20701399999996</v>
      </c>
      <c r="GC347">
        <v>-37.471339999999998</v>
      </c>
      <c r="GD347">
        <v>1583.0859840000001</v>
      </c>
      <c r="GE347">
        <v>143.824082</v>
      </c>
      <c r="GF347">
        <v>4409.6382370000001</v>
      </c>
      <c r="GG347">
        <v>517.49299099999996</v>
      </c>
      <c r="GH347">
        <v>116.848393</v>
      </c>
      <c r="GI347">
        <v>121.512519</v>
      </c>
      <c r="GJ347">
        <v>626.11029699999995</v>
      </c>
      <c r="GK347">
        <v>1646.658068</v>
      </c>
      <c r="GL347">
        <v>1550.6017870000001</v>
      </c>
      <c r="GM347">
        <v>1374.6690599999999</v>
      </c>
      <c r="GN347">
        <v>1913.483414</v>
      </c>
      <c r="GO347">
        <v>368.13011399999999</v>
      </c>
      <c r="GP347">
        <v>986.19174299999997</v>
      </c>
      <c r="GQ347">
        <v>26.114080999999999</v>
      </c>
      <c r="GR347">
        <v>3.6949939999999999</v>
      </c>
      <c r="GS347">
        <v>13.133732999999999</v>
      </c>
      <c r="GT347">
        <v>1.348516</v>
      </c>
      <c r="GU347">
        <v>1.5140979999999999</v>
      </c>
      <c r="GV347">
        <v>5.1949509999999997</v>
      </c>
      <c r="GW347">
        <v>0.14963000000000001</v>
      </c>
      <c r="GX347">
        <v>0.98314999999999997</v>
      </c>
      <c r="GY347">
        <v>0.72853999999999997</v>
      </c>
      <c r="GZ347">
        <v>0.87660899999999997</v>
      </c>
      <c r="HA347">
        <v>2.2981250000000002</v>
      </c>
      <c r="HB347">
        <v>0.239037</v>
      </c>
      <c r="HC347">
        <v>0.39691599999999999</v>
      </c>
      <c r="HD347">
        <v>351.234374</v>
      </c>
      <c r="HE347">
        <v>4212.2424600000004</v>
      </c>
      <c r="HF347">
        <v>1287.1927679999999</v>
      </c>
      <c r="HG347">
        <v>276.97953200000001</v>
      </c>
      <c r="HH347">
        <v>1354.962233</v>
      </c>
      <c r="HI347">
        <v>88.270326999999995</v>
      </c>
      <c r="HJ347">
        <v>54.097960999999998</v>
      </c>
      <c r="HK347">
        <v>-121.213869</v>
      </c>
      <c r="HL347">
        <v>207.995903</v>
      </c>
      <c r="HM347">
        <v>140.648877</v>
      </c>
      <c r="HN347">
        <v>54.223511000000002</v>
      </c>
      <c r="HO347">
        <v>43.184280999999999</v>
      </c>
      <c r="HP347">
        <v>673.33011199999999</v>
      </c>
      <c r="HQ347">
        <v>125.111648</v>
      </c>
      <c r="HR347">
        <v>121.92051600000001</v>
      </c>
      <c r="HS347">
        <v>134.227023</v>
      </c>
      <c r="HT347">
        <v>193.472117</v>
      </c>
      <c r="HU347">
        <v>222.92335800000001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12852.173171</v>
      </c>
      <c r="OM347">
        <v>0</v>
      </c>
      <c r="ON347">
        <v>0</v>
      </c>
      <c r="OO347">
        <v>3627.8652120000002</v>
      </c>
      <c r="OP347">
        <v>485.96948500000002</v>
      </c>
      <c r="OQ347">
        <v>44589.979568000002</v>
      </c>
    </row>
    <row r="348" spans="1:407" x14ac:dyDescent="0.2">
      <c r="A348" t="s">
        <v>360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-1.254421</v>
      </c>
      <c r="EY348">
        <v>-5.5480590000000003</v>
      </c>
      <c r="EZ348">
        <v>3.8244660000000001</v>
      </c>
      <c r="FA348">
        <v>-9.0429639999999996</v>
      </c>
      <c r="FB348">
        <v>-4.5011020000000004</v>
      </c>
      <c r="FC348">
        <v>-1.2471620000000001</v>
      </c>
      <c r="FD348">
        <v>0.39217000000000002</v>
      </c>
      <c r="FE348">
        <v>-4.5384029999999997</v>
      </c>
      <c r="FF348">
        <v>-3.3270240000000002</v>
      </c>
      <c r="FG348">
        <v>-2.7227570000000001</v>
      </c>
      <c r="FH348">
        <v>-6.8940679999999999</v>
      </c>
      <c r="FI348">
        <v>-1.138571</v>
      </c>
      <c r="FJ348">
        <v>11.289135</v>
      </c>
      <c r="FK348">
        <v>16.301817</v>
      </c>
      <c r="FL348">
        <v>66.946546999999995</v>
      </c>
      <c r="FM348">
        <v>166.78808100000001</v>
      </c>
      <c r="FN348">
        <v>7.9438339999999998</v>
      </c>
      <c r="FO348">
        <v>254.59053900000001</v>
      </c>
      <c r="FP348">
        <v>22.237514000000001</v>
      </c>
      <c r="FQ348">
        <v>14.835289</v>
      </c>
      <c r="FR348">
        <v>12.496074</v>
      </c>
      <c r="FS348">
        <v>32.882956</v>
      </c>
      <c r="FT348">
        <v>28.118932999999998</v>
      </c>
      <c r="FU348">
        <v>12.296035</v>
      </c>
      <c r="FV348">
        <v>103.316529</v>
      </c>
      <c r="FW348">
        <v>383.86380700000001</v>
      </c>
      <c r="FX348">
        <v>50.428345999999998</v>
      </c>
      <c r="FY348">
        <v>1.2176659999999999</v>
      </c>
      <c r="FZ348">
        <v>23.900058000000001</v>
      </c>
      <c r="GA348">
        <v>49.038977000000003</v>
      </c>
      <c r="GB348">
        <v>52.366565000000001</v>
      </c>
      <c r="GC348">
        <v>172.05030500000001</v>
      </c>
      <c r="GD348">
        <v>562.355682</v>
      </c>
      <c r="GE348">
        <v>218.92775800000001</v>
      </c>
      <c r="GF348">
        <v>216.52487600000001</v>
      </c>
      <c r="GG348">
        <v>11764.517366</v>
      </c>
      <c r="GH348">
        <v>2006.6002719999999</v>
      </c>
      <c r="GI348">
        <v>726.92206099999999</v>
      </c>
      <c r="GJ348">
        <v>468.19843700000001</v>
      </c>
      <c r="GK348">
        <v>986.36596399999996</v>
      </c>
      <c r="GL348">
        <v>1087.6223560000001</v>
      </c>
      <c r="GM348">
        <v>508.24274100000002</v>
      </c>
      <c r="GN348">
        <v>644.52592700000002</v>
      </c>
      <c r="GO348">
        <v>87.448175000000006</v>
      </c>
      <c r="GP348">
        <v>285.73976599999997</v>
      </c>
      <c r="GQ348">
        <v>24.247958000000001</v>
      </c>
      <c r="GR348">
        <v>1.4596039999999999</v>
      </c>
      <c r="GS348">
        <v>7.4340700000000002</v>
      </c>
      <c r="GT348">
        <v>0.69803400000000004</v>
      </c>
      <c r="GU348">
        <v>0.61602299999999999</v>
      </c>
      <c r="GV348">
        <v>3.2241379999999999</v>
      </c>
      <c r="GW348">
        <v>0.30840699999999999</v>
      </c>
      <c r="GX348">
        <v>1.318338</v>
      </c>
      <c r="GY348">
        <v>0.76905199999999996</v>
      </c>
      <c r="GZ348">
        <v>1.9137329999999999</v>
      </c>
      <c r="HA348">
        <v>1.085439</v>
      </c>
      <c r="HB348">
        <v>0.22355700000000001</v>
      </c>
      <c r="HC348">
        <v>20.426234000000001</v>
      </c>
      <c r="HD348">
        <v>353.464201</v>
      </c>
      <c r="HE348">
        <v>42267.544439999998</v>
      </c>
      <c r="HF348">
        <v>78.102464999999995</v>
      </c>
      <c r="HG348">
        <v>209.95534900000001</v>
      </c>
      <c r="HH348">
        <v>45.469774000000001</v>
      </c>
      <c r="HI348">
        <v>2.33331</v>
      </c>
      <c r="HJ348">
        <v>9.9216470000000001</v>
      </c>
      <c r="HK348">
        <v>103.55970000000001</v>
      </c>
      <c r="HL348">
        <v>47.969026999999997</v>
      </c>
      <c r="HM348">
        <v>20.474511</v>
      </c>
      <c r="HN348">
        <v>3.9966409999999999</v>
      </c>
      <c r="HO348">
        <v>5.2657689999999997</v>
      </c>
      <c r="HP348">
        <v>649.83896600000003</v>
      </c>
      <c r="HQ348">
        <v>154.67716899999999</v>
      </c>
      <c r="HR348">
        <v>240.350877</v>
      </c>
      <c r="HS348">
        <v>394.55459200000001</v>
      </c>
      <c r="HT348">
        <v>330.52800400000001</v>
      </c>
      <c r="HU348">
        <v>200.08917600000001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8753.6574330000003</v>
      </c>
      <c r="OM348">
        <v>0</v>
      </c>
      <c r="ON348">
        <v>0</v>
      </c>
      <c r="OO348">
        <v>29.744126999999999</v>
      </c>
      <c r="OP348">
        <v>623.12253999999996</v>
      </c>
      <c r="OQ348">
        <v>75599.246797999993</v>
      </c>
    </row>
    <row r="349" spans="1:407" x14ac:dyDescent="0.2">
      <c r="A349" t="s">
        <v>361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0.236231</v>
      </c>
      <c r="EY349">
        <v>-0.91312899999999997</v>
      </c>
      <c r="EZ349">
        <v>-1.0940110000000001</v>
      </c>
      <c r="FA349">
        <v>5.5683999999999997E-2</v>
      </c>
      <c r="FB349">
        <v>-0.70669400000000004</v>
      </c>
      <c r="FC349">
        <v>-0.104917</v>
      </c>
      <c r="FD349">
        <v>0.18313699999999999</v>
      </c>
      <c r="FE349">
        <v>-2.315369</v>
      </c>
      <c r="FF349">
        <v>0.105474</v>
      </c>
      <c r="FG349">
        <v>0.17666200000000001</v>
      </c>
      <c r="FH349">
        <v>-0.29638999999999999</v>
      </c>
      <c r="FI349">
        <v>-5.7315999999999999E-2</v>
      </c>
      <c r="FJ349">
        <v>3.3648530000000001</v>
      </c>
      <c r="FK349">
        <v>0.485846</v>
      </c>
      <c r="FL349">
        <v>296.52532200000002</v>
      </c>
      <c r="FM349">
        <v>220.46836200000001</v>
      </c>
      <c r="FN349">
        <v>9.230817</v>
      </c>
      <c r="FO349">
        <v>173.26599999999999</v>
      </c>
      <c r="FP349">
        <v>7.2879820000000004</v>
      </c>
      <c r="FQ349">
        <v>0.254494</v>
      </c>
      <c r="FR349">
        <v>9.9727999999999997E-2</v>
      </c>
      <c r="FS349">
        <v>1.849064</v>
      </c>
      <c r="FT349">
        <v>0.51785700000000001</v>
      </c>
      <c r="FU349">
        <v>2.459832</v>
      </c>
      <c r="FV349">
        <v>1.0526819999999999</v>
      </c>
      <c r="FW349">
        <v>3.2732610000000002</v>
      </c>
      <c r="FX349">
        <v>4.7385919999999997</v>
      </c>
      <c r="FY349">
        <v>8.4357319999999998</v>
      </c>
      <c r="FZ349">
        <v>2.9489540000000001</v>
      </c>
      <c r="GA349">
        <v>17.444932999999999</v>
      </c>
      <c r="GB349">
        <v>4.5036129999999996</v>
      </c>
      <c r="GC349">
        <v>4.9098750000000004</v>
      </c>
      <c r="GD349">
        <v>54.789873999999998</v>
      </c>
      <c r="GE349">
        <v>0</v>
      </c>
      <c r="GF349">
        <v>183.41958</v>
      </c>
      <c r="GG349">
        <v>547.383511</v>
      </c>
      <c r="GH349">
        <v>14929.298601</v>
      </c>
      <c r="GI349">
        <v>464.18706900000001</v>
      </c>
      <c r="GJ349">
        <v>6852.768795</v>
      </c>
      <c r="GK349">
        <v>531.87544300000002</v>
      </c>
      <c r="GL349">
        <v>1224.2386739999999</v>
      </c>
      <c r="GM349">
        <v>6100.4477649999999</v>
      </c>
      <c r="GN349">
        <v>2704.4061040000001</v>
      </c>
      <c r="GO349">
        <v>917.37669400000004</v>
      </c>
      <c r="GP349">
        <v>629.58222699999999</v>
      </c>
      <c r="GQ349">
        <v>13.939389</v>
      </c>
      <c r="GR349">
        <v>1.329893</v>
      </c>
      <c r="GS349">
        <v>17.289332000000002</v>
      </c>
      <c r="GT349">
        <v>0.88915299999999997</v>
      </c>
      <c r="GU349">
        <v>1.3964350000000001</v>
      </c>
      <c r="GV349">
        <v>1.745357</v>
      </c>
      <c r="GW349">
        <v>0.33603499999999997</v>
      </c>
      <c r="GX349">
        <v>0.47812100000000002</v>
      </c>
      <c r="GY349">
        <v>0.54838600000000004</v>
      </c>
      <c r="GZ349">
        <v>0.532748</v>
      </c>
      <c r="HA349">
        <v>1.3827259999999999</v>
      </c>
      <c r="HB349">
        <v>0.16484699999999999</v>
      </c>
      <c r="HC349">
        <v>24.735337000000001</v>
      </c>
      <c r="HD349">
        <v>68.453244999999995</v>
      </c>
      <c r="HE349">
        <v>11352.466066999999</v>
      </c>
      <c r="HF349">
        <v>106.54928099999999</v>
      </c>
      <c r="HG349">
        <v>14.792147999999999</v>
      </c>
      <c r="HH349">
        <v>93.060962000000004</v>
      </c>
      <c r="HI349">
        <v>6.562481</v>
      </c>
      <c r="HJ349">
        <v>1.043914</v>
      </c>
      <c r="HK349">
        <v>43.269973</v>
      </c>
      <c r="HL349">
        <v>29.078696000000001</v>
      </c>
      <c r="HM349">
        <v>0.53585499999999997</v>
      </c>
      <c r="HN349">
        <v>0.26096599999999998</v>
      </c>
      <c r="HO349">
        <v>8.4465999999999999E-2</v>
      </c>
      <c r="HP349">
        <v>202.47353200000001</v>
      </c>
      <c r="HQ349">
        <v>5.9564859999999999</v>
      </c>
      <c r="HR349">
        <v>-1.33219</v>
      </c>
      <c r="HS349">
        <v>1.26644</v>
      </c>
      <c r="HT349">
        <v>30.243739999999999</v>
      </c>
      <c r="HU349">
        <v>12.030115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77.953258000000005</v>
      </c>
      <c r="OM349">
        <v>0</v>
      </c>
      <c r="ON349">
        <v>0</v>
      </c>
      <c r="OO349">
        <v>-0.19262499999999999</v>
      </c>
      <c r="OP349">
        <v>2736.1201609999998</v>
      </c>
      <c r="OQ349">
        <v>50743.606225000003</v>
      </c>
    </row>
    <row r="350" spans="1:407" x14ac:dyDescent="0.2">
      <c r="A350" t="s">
        <v>362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-4.568E-3</v>
      </c>
      <c r="EY350">
        <v>-0.35747800000000002</v>
      </c>
      <c r="EZ350">
        <v>-2.0473999999999999E-2</v>
      </c>
      <c r="FA350">
        <v>0.59442300000000003</v>
      </c>
      <c r="FB350">
        <v>-4.3893000000000001E-2</v>
      </c>
      <c r="FC350">
        <v>-0.12529699999999999</v>
      </c>
      <c r="FD350">
        <v>0.43165300000000001</v>
      </c>
      <c r="FE350">
        <v>0.45443699999999998</v>
      </c>
      <c r="FF350">
        <v>9.8073999999999995E-2</v>
      </c>
      <c r="FG350">
        <v>0.34313100000000002</v>
      </c>
      <c r="FH350">
        <v>-8.7845999999999994E-2</v>
      </c>
      <c r="FI350">
        <v>8.1256999999999996E-2</v>
      </c>
      <c r="FJ350">
        <v>1.9554320000000001</v>
      </c>
      <c r="FK350">
        <v>1.781731</v>
      </c>
      <c r="FL350">
        <v>0.193442</v>
      </c>
      <c r="FM350">
        <v>9.5653260000000007</v>
      </c>
      <c r="FN350">
        <v>0.12381</v>
      </c>
      <c r="FO350">
        <v>74.273169999999993</v>
      </c>
      <c r="FP350">
        <v>8.0389900000000001</v>
      </c>
      <c r="FQ350">
        <v>0.65748799999999996</v>
      </c>
      <c r="FR350">
        <v>0.47809600000000002</v>
      </c>
      <c r="FS350">
        <v>1.9953669999999999</v>
      </c>
      <c r="FT350">
        <v>0.189001</v>
      </c>
      <c r="FU350">
        <v>1.1424190000000001</v>
      </c>
      <c r="FV350">
        <v>5.3958149999999998</v>
      </c>
      <c r="FW350">
        <v>3.8473709999999999</v>
      </c>
      <c r="FX350">
        <v>1.564657</v>
      </c>
      <c r="FY350">
        <v>2.720618</v>
      </c>
      <c r="FZ350">
        <v>0.52886299999999997</v>
      </c>
      <c r="GA350">
        <v>11.033505999999999</v>
      </c>
      <c r="GB350">
        <v>61.932907999999998</v>
      </c>
      <c r="GC350">
        <v>2.009639</v>
      </c>
      <c r="GD350">
        <v>393.43254999999999</v>
      </c>
      <c r="GE350">
        <v>4.7274019999999997</v>
      </c>
      <c r="GF350">
        <v>37.722136999999996</v>
      </c>
      <c r="GG350">
        <v>225.255088</v>
      </c>
      <c r="GH350">
        <v>1509.758851</v>
      </c>
      <c r="GI350">
        <v>10630.440971</v>
      </c>
      <c r="GJ350">
        <v>2894.415563</v>
      </c>
      <c r="GK350">
        <v>1498.0612189999999</v>
      </c>
      <c r="GL350">
        <v>5618.1173470000003</v>
      </c>
      <c r="GM350">
        <v>2173.2716799999998</v>
      </c>
      <c r="GN350">
        <v>1356.9947709999999</v>
      </c>
      <c r="GO350">
        <v>310.701572</v>
      </c>
      <c r="GP350">
        <v>1107.0201079999999</v>
      </c>
      <c r="GQ350">
        <v>10.98645</v>
      </c>
      <c r="GR350">
        <v>1.007992</v>
      </c>
      <c r="GS350">
        <v>8.1408170000000002</v>
      </c>
      <c r="GT350">
        <v>1.0968629999999999</v>
      </c>
      <c r="GU350">
        <v>0.76374500000000001</v>
      </c>
      <c r="GV350">
        <v>2.622455</v>
      </c>
      <c r="GW350">
        <v>9.5141000000000003E-2</v>
      </c>
      <c r="GX350">
        <v>0.55192099999999999</v>
      </c>
      <c r="GY350">
        <v>0.40054600000000001</v>
      </c>
      <c r="GZ350">
        <v>0.234074</v>
      </c>
      <c r="HA350">
        <v>1.1333219999999999</v>
      </c>
      <c r="HB350">
        <v>7.7061000000000004E-2</v>
      </c>
      <c r="HC350">
        <v>3.436925</v>
      </c>
      <c r="HD350">
        <v>210.64399700000001</v>
      </c>
      <c r="HE350">
        <v>1358.954831</v>
      </c>
      <c r="HF350">
        <v>1.51444</v>
      </c>
      <c r="HG350">
        <v>45.747031</v>
      </c>
      <c r="HH350">
        <v>8.0567410000000006</v>
      </c>
      <c r="HI350">
        <v>5.3250209999999996</v>
      </c>
      <c r="HJ350">
        <v>0.77613600000000005</v>
      </c>
      <c r="HK350">
        <v>1.22986</v>
      </c>
      <c r="HL350">
        <v>7.5666820000000001</v>
      </c>
      <c r="HM350">
        <v>15.422943999999999</v>
      </c>
      <c r="HN350">
        <v>0.98274799999999995</v>
      </c>
      <c r="HO350">
        <v>7.5689999999999993E-2</v>
      </c>
      <c r="HP350">
        <v>65.688646000000006</v>
      </c>
      <c r="HQ350">
        <v>4.7895620000000001</v>
      </c>
      <c r="HR350">
        <v>-3.8453819999999999</v>
      </c>
      <c r="HS350">
        <v>-1.071555</v>
      </c>
      <c r="HT350">
        <v>-19.798456999999999</v>
      </c>
      <c r="HU350">
        <v>3.8764280000000002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256.01106800000002</v>
      </c>
      <c r="OM350">
        <v>0</v>
      </c>
      <c r="ON350">
        <v>0</v>
      </c>
      <c r="OO350">
        <v>-77.065805999999995</v>
      </c>
      <c r="OP350">
        <v>1189.7501910000001</v>
      </c>
      <c r="OQ350">
        <v>31055.888456000001</v>
      </c>
    </row>
    <row r="351" spans="1:407" x14ac:dyDescent="0.2">
      <c r="A351" t="s">
        <v>363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-0.966414</v>
      </c>
      <c r="EY351">
        <v>-6.1497320000000002</v>
      </c>
      <c r="EZ351">
        <v>-16.828299999999999</v>
      </c>
      <c r="FA351">
        <v>-12.358961000000001</v>
      </c>
      <c r="FB351">
        <v>-11.229922</v>
      </c>
      <c r="FC351">
        <v>-2.8068070000000001</v>
      </c>
      <c r="FD351">
        <v>1.3809560000000001</v>
      </c>
      <c r="FE351">
        <v>-5.7846840000000004</v>
      </c>
      <c r="FF351">
        <v>-9.1479689999999998</v>
      </c>
      <c r="FG351">
        <v>-11.167755</v>
      </c>
      <c r="FH351">
        <v>-13.320493000000001</v>
      </c>
      <c r="FI351">
        <v>-0.17854200000000001</v>
      </c>
      <c r="FJ351">
        <v>24.300386</v>
      </c>
      <c r="FK351">
        <v>18.996454</v>
      </c>
      <c r="FL351">
        <v>217.111492</v>
      </c>
      <c r="FM351">
        <v>464.58099600000003</v>
      </c>
      <c r="FN351">
        <v>36.273513000000001</v>
      </c>
      <c r="FO351">
        <v>472.07053000000002</v>
      </c>
      <c r="FP351">
        <v>147.888837</v>
      </c>
      <c r="FQ351">
        <v>42.378402000000001</v>
      </c>
      <c r="FR351">
        <v>46.799582000000001</v>
      </c>
      <c r="FS351">
        <v>59.697414999999999</v>
      </c>
      <c r="FT351">
        <v>44.699170000000002</v>
      </c>
      <c r="FU351">
        <v>45.542169000000001</v>
      </c>
      <c r="FV351">
        <v>188.10575800000001</v>
      </c>
      <c r="FW351">
        <v>239.278109</v>
      </c>
      <c r="FX351">
        <v>44.009881</v>
      </c>
      <c r="FY351">
        <v>50.927176000000003</v>
      </c>
      <c r="FZ351">
        <v>51.228523000000003</v>
      </c>
      <c r="GA351">
        <v>372.20208100000002</v>
      </c>
      <c r="GB351">
        <v>140.34107499999999</v>
      </c>
      <c r="GC351">
        <v>44.225518999999998</v>
      </c>
      <c r="GD351">
        <v>446.02596599999998</v>
      </c>
      <c r="GE351">
        <v>115.39533</v>
      </c>
      <c r="GF351">
        <v>412.02030500000001</v>
      </c>
      <c r="GG351">
        <v>901.45812899999999</v>
      </c>
      <c r="GH351">
        <v>971.056285</v>
      </c>
      <c r="GI351">
        <v>263.94529699999998</v>
      </c>
      <c r="GJ351">
        <v>4637.5018749999999</v>
      </c>
      <c r="GK351">
        <v>1392.5547959999999</v>
      </c>
      <c r="GL351">
        <v>1694.8386049999999</v>
      </c>
      <c r="GM351">
        <v>4334.0486460000002</v>
      </c>
      <c r="GN351">
        <v>1844.505318</v>
      </c>
      <c r="GO351">
        <v>902.25496699999997</v>
      </c>
      <c r="GP351">
        <v>793.29093999999998</v>
      </c>
      <c r="GQ351">
        <v>67.582830000000001</v>
      </c>
      <c r="GR351">
        <v>5.0603300000000004</v>
      </c>
      <c r="GS351">
        <v>25.828862999999998</v>
      </c>
      <c r="GT351">
        <v>0.89946099999999996</v>
      </c>
      <c r="GU351">
        <v>2.7669790000000001</v>
      </c>
      <c r="GV351">
        <v>6.5050189999999999</v>
      </c>
      <c r="GW351">
        <v>0.30561899999999997</v>
      </c>
      <c r="GX351">
        <v>2.3538779999999999</v>
      </c>
      <c r="GY351">
        <v>1.959544</v>
      </c>
      <c r="GZ351">
        <v>5.4148509999999996</v>
      </c>
      <c r="HA351">
        <v>3.6533280000000001</v>
      </c>
      <c r="HB351">
        <v>0.89672200000000002</v>
      </c>
      <c r="HC351">
        <v>23.467129</v>
      </c>
      <c r="HD351">
        <v>188.01970299999999</v>
      </c>
      <c r="HE351">
        <v>11972.551255</v>
      </c>
      <c r="HF351">
        <v>403.147739</v>
      </c>
      <c r="HG351">
        <v>290.131438</v>
      </c>
      <c r="HH351">
        <v>300.75411800000001</v>
      </c>
      <c r="HI351">
        <v>33.840105000000001</v>
      </c>
      <c r="HJ351">
        <v>13.419942000000001</v>
      </c>
      <c r="HK351">
        <v>43.422463999999998</v>
      </c>
      <c r="HL351">
        <v>56.786603999999997</v>
      </c>
      <c r="HM351">
        <v>57.841270000000002</v>
      </c>
      <c r="HN351">
        <v>22.141310000000001</v>
      </c>
      <c r="HO351">
        <v>53.340961999999998</v>
      </c>
      <c r="HP351">
        <v>1544.2827589999999</v>
      </c>
      <c r="HQ351">
        <v>107.405817</v>
      </c>
      <c r="HR351">
        <v>1510.2862339999999</v>
      </c>
      <c r="HS351">
        <v>142.300308</v>
      </c>
      <c r="HT351">
        <v>190.595879</v>
      </c>
      <c r="HU351">
        <v>195.34249199999999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8952.4066070000008</v>
      </c>
      <c r="OM351">
        <v>0</v>
      </c>
      <c r="ON351">
        <v>0</v>
      </c>
      <c r="OO351">
        <v>132.82664299999999</v>
      </c>
      <c r="OP351">
        <v>10301.743796999999</v>
      </c>
      <c r="OQ351">
        <v>58030.276899999997</v>
      </c>
    </row>
    <row r="352" spans="1:407" x14ac:dyDescent="0.2">
      <c r="A352" t="s">
        <v>364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-0.111094</v>
      </c>
      <c r="EY352">
        <v>-0.43005300000000002</v>
      </c>
      <c r="EZ352">
        <v>-0.38525599999999999</v>
      </c>
      <c r="FA352">
        <v>-11.983981999999999</v>
      </c>
      <c r="FB352">
        <v>-4.225295</v>
      </c>
      <c r="FC352">
        <v>-1.4288559999999999</v>
      </c>
      <c r="FD352">
        <v>-0.71359799999999995</v>
      </c>
      <c r="FE352">
        <v>-6.5397499999999997</v>
      </c>
      <c r="FF352">
        <v>-0.39033299999999999</v>
      </c>
      <c r="FG352">
        <v>-0.84754499999999999</v>
      </c>
      <c r="FH352">
        <v>-0.50438799999999995</v>
      </c>
      <c r="FI352">
        <v>0.119744</v>
      </c>
      <c r="FJ352">
        <v>1.631772</v>
      </c>
      <c r="FK352">
        <v>1.448018</v>
      </c>
      <c r="FL352">
        <v>18.77375</v>
      </c>
      <c r="FM352">
        <v>152.2841</v>
      </c>
      <c r="FN352">
        <v>9.0780019999999997</v>
      </c>
      <c r="FO352">
        <v>41.163027999999997</v>
      </c>
      <c r="FP352">
        <v>51.040441999999999</v>
      </c>
      <c r="FQ352">
        <v>33.549936000000002</v>
      </c>
      <c r="FR352">
        <v>32.603656000000001</v>
      </c>
      <c r="FS352">
        <v>38.984859999999998</v>
      </c>
      <c r="FT352">
        <v>14.548057</v>
      </c>
      <c r="FU352">
        <v>41.803860999999998</v>
      </c>
      <c r="FV352">
        <v>101.707601</v>
      </c>
      <c r="FW352">
        <v>43.417825000000001</v>
      </c>
      <c r="FX352">
        <v>55.300185999999997</v>
      </c>
      <c r="FY352">
        <v>26.983948999999999</v>
      </c>
      <c r="FZ352">
        <v>23.222111999999999</v>
      </c>
      <c r="GA352">
        <v>12.857409000000001</v>
      </c>
      <c r="GB352">
        <v>117.370054</v>
      </c>
      <c r="GC352">
        <v>38.972344999999997</v>
      </c>
      <c r="GD352">
        <v>129.04470000000001</v>
      </c>
      <c r="GE352">
        <v>4.8380479999999997</v>
      </c>
      <c r="GF352">
        <v>20.804349999999999</v>
      </c>
      <c r="GG352">
        <v>47.877465000000001</v>
      </c>
      <c r="GH352">
        <v>40.545335999999999</v>
      </c>
      <c r="GI352">
        <v>63.830919000000002</v>
      </c>
      <c r="GJ352">
        <v>195.693161</v>
      </c>
      <c r="GK352">
        <v>10404.587815000001</v>
      </c>
      <c r="GL352">
        <v>777.99699199999998</v>
      </c>
      <c r="GM352">
        <v>1439.5826460000001</v>
      </c>
      <c r="GN352">
        <v>677.85775100000001</v>
      </c>
      <c r="GO352">
        <v>268.36378100000002</v>
      </c>
      <c r="GP352">
        <v>335.48543599999999</v>
      </c>
      <c r="GQ352">
        <v>281.31767400000001</v>
      </c>
      <c r="GR352">
        <v>15.560060999999999</v>
      </c>
      <c r="GS352">
        <v>89.262945999999999</v>
      </c>
      <c r="GT352">
        <v>8.6025209999999994</v>
      </c>
      <c r="GU352">
        <v>10.440390000000001</v>
      </c>
      <c r="GV352">
        <v>47.336077000000003</v>
      </c>
      <c r="GW352">
        <v>0.51744100000000004</v>
      </c>
      <c r="GX352">
        <v>6.9854320000000003</v>
      </c>
      <c r="GY352">
        <v>6.7740859999999996</v>
      </c>
      <c r="GZ352">
        <v>17.170054</v>
      </c>
      <c r="HA352">
        <v>20.357900999999998</v>
      </c>
      <c r="HB352">
        <v>1.948054</v>
      </c>
      <c r="HC352">
        <v>12.191886</v>
      </c>
      <c r="HD352">
        <v>228.77713800000001</v>
      </c>
      <c r="HE352">
        <v>603.14013599999998</v>
      </c>
      <c r="HF352">
        <v>541.95169599999997</v>
      </c>
      <c r="HG352">
        <v>113.980155</v>
      </c>
      <c r="HH352">
        <v>258.45888100000002</v>
      </c>
      <c r="HI352">
        <v>26.651105999999999</v>
      </c>
      <c r="HJ352">
        <v>33.981318999999999</v>
      </c>
      <c r="HK352">
        <v>6.3243510000000001</v>
      </c>
      <c r="HL352">
        <v>1251.5153809999999</v>
      </c>
      <c r="HM352">
        <v>366.47963900000002</v>
      </c>
      <c r="HN352">
        <v>99.961719000000002</v>
      </c>
      <c r="HO352">
        <v>48.042637999999997</v>
      </c>
      <c r="HP352">
        <v>1764.469679</v>
      </c>
      <c r="HQ352">
        <v>295.40317700000003</v>
      </c>
      <c r="HR352">
        <v>899.18747599999995</v>
      </c>
      <c r="HS352">
        <v>780.48514</v>
      </c>
      <c r="HT352">
        <v>321.16228599999999</v>
      </c>
      <c r="HU352">
        <v>63.969444000000003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34821.119786000003</v>
      </c>
      <c r="OM352">
        <v>0</v>
      </c>
      <c r="ON352">
        <v>0</v>
      </c>
      <c r="OO352">
        <v>246.693344</v>
      </c>
      <c r="OP352">
        <v>12924.871309</v>
      </c>
      <c r="OQ352">
        <v>71450.899286</v>
      </c>
    </row>
    <row r="353" spans="1:407" x14ac:dyDescent="0.2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5.5909999999999996E-3</v>
      </c>
      <c r="EY353">
        <v>-1.452007</v>
      </c>
      <c r="EZ353">
        <v>-2.7674180000000002</v>
      </c>
      <c r="FA353">
        <v>-7.6507699999999996</v>
      </c>
      <c r="FB353">
        <v>-0.66410100000000005</v>
      </c>
      <c r="FC353">
        <v>-0.84345499999999995</v>
      </c>
      <c r="FD353">
        <v>-0.49052200000000001</v>
      </c>
      <c r="FE353">
        <v>-10.015929</v>
      </c>
      <c r="FF353">
        <v>-2.3353440000000001</v>
      </c>
      <c r="FG353">
        <v>-9.2609060000000003</v>
      </c>
      <c r="FH353">
        <v>-3.528654</v>
      </c>
      <c r="FI353">
        <v>-0.38453100000000001</v>
      </c>
      <c r="FJ353">
        <v>5.5403419999999999</v>
      </c>
      <c r="FK353">
        <v>7.6194639999999998</v>
      </c>
      <c r="FL353">
        <v>147.29113000000001</v>
      </c>
      <c r="FM353">
        <v>12.855126</v>
      </c>
      <c r="FN353">
        <v>-0.41344700000000001</v>
      </c>
      <c r="FO353">
        <v>95.820960999999997</v>
      </c>
      <c r="FP353">
        <v>0.181256</v>
      </c>
      <c r="FQ353">
        <v>0.165073</v>
      </c>
      <c r="FR353">
        <v>0.14108000000000001</v>
      </c>
      <c r="FS353">
        <v>0.49863200000000002</v>
      </c>
      <c r="FT353">
        <v>3.9291969999999998</v>
      </c>
      <c r="FU353">
        <v>0.1242</v>
      </c>
      <c r="FV353">
        <v>0.61301899999999998</v>
      </c>
      <c r="FW353">
        <v>0.268071</v>
      </c>
      <c r="FX353">
        <v>23.255990000000001</v>
      </c>
      <c r="FY353">
        <v>15.400447</v>
      </c>
      <c r="FZ353">
        <v>0.77131899999999998</v>
      </c>
      <c r="GA353">
        <v>20.298195</v>
      </c>
      <c r="GB353">
        <v>13.239692</v>
      </c>
      <c r="GC353">
        <v>4.1838470000000001</v>
      </c>
      <c r="GD353">
        <v>62.359862999999997</v>
      </c>
      <c r="GE353">
        <v>0.95022700000000004</v>
      </c>
      <c r="GF353">
        <v>22.506671999999998</v>
      </c>
      <c r="GG353">
        <v>62.724449999999997</v>
      </c>
      <c r="GH353">
        <v>77.347500999999994</v>
      </c>
      <c r="GI353">
        <v>26.361962999999999</v>
      </c>
      <c r="GJ353">
        <v>399.80931500000003</v>
      </c>
      <c r="GK353">
        <v>1538.347448</v>
      </c>
      <c r="GL353">
        <v>3248.2515830000002</v>
      </c>
      <c r="GM353">
        <v>1312.6649440000001</v>
      </c>
      <c r="GN353">
        <v>1026.0001420000001</v>
      </c>
      <c r="GO353">
        <v>437.79922599999998</v>
      </c>
      <c r="GP353">
        <v>119.05745899999999</v>
      </c>
      <c r="GQ353">
        <v>462.88858699999997</v>
      </c>
      <c r="GR353">
        <v>26.539476000000001</v>
      </c>
      <c r="GS353">
        <v>207.06451100000001</v>
      </c>
      <c r="GT353">
        <v>4.7651810000000001</v>
      </c>
      <c r="GU353">
        <v>16.410529</v>
      </c>
      <c r="GV353">
        <v>31.725033</v>
      </c>
      <c r="GW353">
        <v>0.39422200000000002</v>
      </c>
      <c r="GX353">
        <v>13.649005000000001</v>
      </c>
      <c r="GY353">
        <v>14.345192000000001</v>
      </c>
      <c r="GZ353">
        <v>42.210310999999997</v>
      </c>
      <c r="HA353">
        <v>24.312235000000001</v>
      </c>
      <c r="HB353">
        <v>4.5303259999999996</v>
      </c>
      <c r="HC353">
        <v>1.633122</v>
      </c>
      <c r="HD353">
        <v>171.17083299999999</v>
      </c>
      <c r="HE353">
        <v>4707.9273540000004</v>
      </c>
      <c r="HF353">
        <v>221.44045499999999</v>
      </c>
      <c r="HG353">
        <v>128.85032799999999</v>
      </c>
      <c r="HH353">
        <v>885.94680700000004</v>
      </c>
      <c r="HI353">
        <v>107.429368</v>
      </c>
      <c r="HJ353">
        <v>25.139151999999999</v>
      </c>
      <c r="HK353">
        <v>-54.641212000000003</v>
      </c>
      <c r="HL353">
        <v>899.73920599999997</v>
      </c>
      <c r="HM353">
        <v>98.409372000000005</v>
      </c>
      <c r="HN353">
        <v>24.192077000000001</v>
      </c>
      <c r="HO353">
        <v>50.845832999999999</v>
      </c>
      <c r="HP353">
        <v>1766.26295</v>
      </c>
      <c r="HQ353">
        <v>341.32311199999998</v>
      </c>
      <c r="HR353">
        <v>156.889239</v>
      </c>
      <c r="HS353">
        <v>413.77178800000002</v>
      </c>
      <c r="HT353">
        <v>310.804192</v>
      </c>
      <c r="HU353">
        <v>89.865161999999998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11197.132673</v>
      </c>
      <c r="OM353">
        <v>0</v>
      </c>
      <c r="ON353">
        <v>0</v>
      </c>
      <c r="OO353">
        <v>69.799805000000006</v>
      </c>
      <c r="OP353">
        <v>8106.0415990000001</v>
      </c>
      <c r="OQ353">
        <v>39215.384166999997</v>
      </c>
    </row>
    <row r="354" spans="1:407" x14ac:dyDescent="0.2">
      <c r="A354" t="s">
        <v>366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-8.7180859999999996</v>
      </c>
      <c r="EY354">
        <v>-20.259637999999999</v>
      </c>
      <c r="EZ354">
        <v>-37.300173999999998</v>
      </c>
      <c r="FA354">
        <v>-94.785979999999995</v>
      </c>
      <c r="FB354">
        <v>-31.695287</v>
      </c>
      <c r="FC354">
        <v>-3.0436350000000001</v>
      </c>
      <c r="FD354">
        <v>-6.5021890000000004</v>
      </c>
      <c r="FE354">
        <v>-70.275408999999996</v>
      </c>
      <c r="FF354">
        <v>-18.217658</v>
      </c>
      <c r="FG354">
        <v>-22.545027999999999</v>
      </c>
      <c r="FH354">
        <v>-17.771735</v>
      </c>
      <c r="FI354">
        <v>-4.7167409999999999</v>
      </c>
      <c r="FJ354">
        <v>69.248208000000005</v>
      </c>
      <c r="FK354">
        <v>40.637742000000003</v>
      </c>
      <c r="FL354">
        <v>400.83439900000002</v>
      </c>
      <c r="FM354">
        <v>529.77459399999998</v>
      </c>
      <c r="FN354">
        <v>-48.254531999999998</v>
      </c>
      <c r="FO354">
        <v>994.68874300000004</v>
      </c>
      <c r="FP354">
        <v>8.3682359999999996</v>
      </c>
      <c r="FQ354">
        <v>2.3771990000000001</v>
      </c>
      <c r="FR354">
        <v>12.633248</v>
      </c>
      <c r="FS354">
        <v>11.018091999999999</v>
      </c>
      <c r="FT354">
        <v>34.942320000000002</v>
      </c>
      <c r="FU354">
        <v>10.103075</v>
      </c>
      <c r="FV354">
        <v>57.754824999999997</v>
      </c>
      <c r="FW354">
        <v>90.377779000000004</v>
      </c>
      <c r="FX354">
        <v>177.67368200000001</v>
      </c>
      <c r="FY354">
        <v>90.424591000000007</v>
      </c>
      <c r="FZ354">
        <v>54.013672999999997</v>
      </c>
      <c r="GA354">
        <v>125.543637</v>
      </c>
      <c r="GB354">
        <v>133.666101</v>
      </c>
      <c r="GC354">
        <v>143.57976600000001</v>
      </c>
      <c r="GD354">
        <v>585.61204599999996</v>
      </c>
      <c r="GE354">
        <v>88.629628999999994</v>
      </c>
      <c r="GF354">
        <v>451.00621999999998</v>
      </c>
      <c r="GG354">
        <v>1040.4448440000001</v>
      </c>
      <c r="GH354">
        <v>1680.3718220000001</v>
      </c>
      <c r="GI354">
        <v>144.25891200000001</v>
      </c>
      <c r="GJ354">
        <v>1758.3498850000001</v>
      </c>
      <c r="GK354">
        <v>627.56499299999996</v>
      </c>
      <c r="GL354">
        <v>1076.42635</v>
      </c>
      <c r="GM354">
        <v>10200.054807</v>
      </c>
      <c r="GN354">
        <v>1349.6481309999999</v>
      </c>
      <c r="GO354">
        <v>752.76248199999998</v>
      </c>
      <c r="GP354">
        <v>234.990982</v>
      </c>
      <c r="GQ354">
        <v>73.626724999999993</v>
      </c>
      <c r="GR354">
        <v>7.4174670000000003</v>
      </c>
      <c r="GS354">
        <v>63.746637999999997</v>
      </c>
      <c r="GT354">
        <v>3.990138</v>
      </c>
      <c r="GU354">
        <v>5.1928679999999998</v>
      </c>
      <c r="GV354">
        <v>12.304784</v>
      </c>
      <c r="GW354">
        <v>0.30995200000000001</v>
      </c>
      <c r="GX354">
        <v>3.528664</v>
      </c>
      <c r="GY354">
        <v>2.4907970000000001</v>
      </c>
      <c r="GZ354">
        <v>3.7928809999999999</v>
      </c>
      <c r="HA354">
        <v>6.5454109999999996</v>
      </c>
      <c r="HB354">
        <v>0.85026999999999997</v>
      </c>
      <c r="HC354">
        <v>37.363691000000003</v>
      </c>
      <c r="HD354">
        <v>948.39129200000002</v>
      </c>
      <c r="HE354">
        <v>2154.8365610000001</v>
      </c>
      <c r="HF354">
        <v>119.055019</v>
      </c>
      <c r="HG354">
        <v>62.944226</v>
      </c>
      <c r="HH354">
        <v>377.18812400000002</v>
      </c>
      <c r="HI354">
        <v>237.35020399999999</v>
      </c>
      <c r="HJ354">
        <v>173.85989699999999</v>
      </c>
      <c r="HK354">
        <v>-8.3086970000000004</v>
      </c>
      <c r="HL354">
        <v>85.657570000000007</v>
      </c>
      <c r="HM354">
        <v>87.117339000000001</v>
      </c>
      <c r="HN354">
        <v>49.736493000000003</v>
      </c>
      <c r="HO354">
        <v>54.079343999999999</v>
      </c>
      <c r="HP354">
        <v>1421.687754</v>
      </c>
      <c r="HQ354">
        <v>172.73749599999999</v>
      </c>
      <c r="HR354">
        <v>1998.4341039999999</v>
      </c>
      <c r="HS354">
        <v>540.20189400000004</v>
      </c>
      <c r="HT354">
        <v>2019.84088</v>
      </c>
      <c r="HU354">
        <v>57.618347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21507.987131000002</v>
      </c>
      <c r="OM354">
        <v>0</v>
      </c>
      <c r="ON354">
        <v>0</v>
      </c>
      <c r="OO354">
        <v>153.17456200000001</v>
      </c>
      <c r="OP354">
        <v>42422.311297</v>
      </c>
      <c r="OQ354">
        <v>97450.756045000002</v>
      </c>
    </row>
    <row r="355" spans="1:407" x14ac:dyDescent="0.2">
      <c r="A355" t="s">
        <v>367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-0.50570099999999996</v>
      </c>
      <c r="EY355">
        <v>-4.7139629999999997</v>
      </c>
      <c r="EZ355">
        <v>-17.676953999999999</v>
      </c>
      <c r="FA355">
        <v>-7.2970059999999997</v>
      </c>
      <c r="FB355">
        <v>-8.3940129999999993</v>
      </c>
      <c r="FC355">
        <v>-3.1060569999999998</v>
      </c>
      <c r="FD355">
        <v>-0.68450100000000003</v>
      </c>
      <c r="FE355">
        <v>1.444871</v>
      </c>
      <c r="FF355">
        <v>-5.3550139999999997</v>
      </c>
      <c r="FG355">
        <v>-2.3691960000000001</v>
      </c>
      <c r="FH355">
        <v>-3.4494479999999998</v>
      </c>
      <c r="FI355">
        <v>-0.13914599999999999</v>
      </c>
      <c r="FJ355">
        <v>63.501041000000001</v>
      </c>
      <c r="FK355">
        <v>6.6448999999999998</v>
      </c>
      <c r="FL355">
        <v>48.155332000000001</v>
      </c>
      <c r="FM355">
        <v>22.413373</v>
      </c>
      <c r="FN355">
        <v>6.1685869999999996</v>
      </c>
      <c r="FO355">
        <v>103.670455</v>
      </c>
      <c r="FP355">
        <v>17.871790000000001</v>
      </c>
      <c r="FQ355">
        <v>2.3850709999999999</v>
      </c>
      <c r="FR355">
        <v>1.7470600000000001</v>
      </c>
      <c r="FS355">
        <v>16.215266</v>
      </c>
      <c r="FT355">
        <v>0.85748800000000003</v>
      </c>
      <c r="FU355">
        <v>3.4682360000000001</v>
      </c>
      <c r="FV355">
        <v>33.184499000000002</v>
      </c>
      <c r="FW355">
        <v>15.908421000000001</v>
      </c>
      <c r="FX355">
        <v>4.7559659999999999</v>
      </c>
      <c r="FY355">
        <v>2.7777949999999998</v>
      </c>
      <c r="FZ355">
        <v>2.8597329999999999</v>
      </c>
      <c r="GA355">
        <v>20.180772999999999</v>
      </c>
      <c r="GB355">
        <v>6.0031840000000001</v>
      </c>
      <c r="GC355">
        <v>7.5793220000000003</v>
      </c>
      <c r="GD355">
        <v>25.067212000000001</v>
      </c>
      <c r="GE355">
        <v>5.2236700000000003</v>
      </c>
      <c r="GF355">
        <v>18.162147000000001</v>
      </c>
      <c r="GG355">
        <v>150.39376100000001</v>
      </c>
      <c r="GH355">
        <v>17.252645999999999</v>
      </c>
      <c r="GI355">
        <v>6.7976970000000003</v>
      </c>
      <c r="GJ355">
        <v>87.930537999999999</v>
      </c>
      <c r="GK355">
        <v>60.972028999999999</v>
      </c>
      <c r="GL355">
        <v>15.097284999999999</v>
      </c>
      <c r="GM355">
        <v>1043.5003919999999</v>
      </c>
      <c r="GN355">
        <v>12710.737472999999</v>
      </c>
      <c r="GO355">
        <v>139.34523100000001</v>
      </c>
      <c r="GP355">
        <v>59.183328000000003</v>
      </c>
      <c r="GQ355">
        <v>13.585227</v>
      </c>
      <c r="GR355">
        <v>2.2348180000000002</v>
      </c>
      <c r="GS355">
        <v>18.158747999999999</v>
      </c>
      <c r="GT355">
        <v>0.23528499999999999</v>
      </c>
      <c r="GU355">
        <v>1.4594959999999999</v>
      </c>
      <c r="GV355">
        <v>2.5135879999999999</v>
      </c>
      <c r="GW355">
        <v>6.3789999999999999E-2</v>
      </c>
      <c r="GX355">
        <v>0.64272899999999999</v>
      </c>
      <c r="GY355">
        <v>0.410742</v>
      </c>
      <c r="GZ355">
        <v>0.63721000000000005</v>
      </c>
      <c r="HA355">
        <v>1.498661</v>
      </c>
      <c r="HB355">
        <v>0.205177</v>
      </c>
      <c r="HC355">
        <v>2.604886</v>
      </c>
      <c r="HD355">
        <v>301.15476799999999</v>
      </c>
      <c r="HE355">
        <v>318.951796</v>
      </c>
      <c r="HF355">
        <v>2094.1164859999999</v>
      </c>
      <c r="HG355">
        <v>17.178561999999999</v>
      </c>
      <c r="HH355">
        <v>3393.4950899999999</v>
      </c>
      <c r="HI355">
        <v>13.292723000000001</v>
      </c>
      <c r="HJ355">
        <v>30.552140999999999</v>
      </c>
      <c r="HK355">
        <v>-456.38119499999999</v>
      </c>
      <c r="HL355">
        <v>108.33976800000001</v>
      </c>
      <c r="HM355">
        <v>71.428344999999993</v>
      </c>
      <c r="HN355">
        <v>23.511793000000001</v>
      </c>
      <c r="HO355">
        <v>32.258566000000002</v>
      </c>
      <c r="HP355">
        <v>1602.78881</v>
      </c>
      <c r="HQ355">
        <v>305.30666000000002</v>
      </c>
      <c r="HR355">
        <v>327.28760599999998</v>
      </c>
      <c r="HS355">
        <v>35.068159999999999</v>
      </c>
      <c r="HT355">
        <v>200.15450799999999</v>
      </c>
      <c r="HU355">
        <v>7.4742199999999999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62556.463628999998</v>
      </c>
      <c r="OM355">
        <v>0</v>
      </c>
      <c r="ON355">
        <v>0</v>
      </c>
      <c r="OO355">
        <v>242.22957299999999</v>
      </c>
      <c r="OP355">
        <v>38296.855583999997</v>
      </c>
      <c r="OQ355">
        <v>124239.543525</v>
      </c>
    </row>
    <row r="356" spans="1:407" x14ac:dyDescent="0.2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0.146867</v>
      </c>
      <c r="EY356">
        <v>-1.0312E-2</v>
      </c>
      <c r="EZ356">
        <v>0.55819700000000005</v>
      </c>
      <c r="FA356">
        <v>-34.655954999999999</v>
      </c>
      <c r="FB356">
        <v>0.30961300000000003</v>
      </c>
      <c r="FC356">
        <v>-0.18573600000000001</v>
      </c>
      <c r="FD356">
        <v>0.78793899999999994</v>
      </c>
      <c r="FE356">
        <v>-16.578637000000001</v>
      </c>
      <c r="FF356">
        <v>14.537844</v>
      </c>
      <c r="FG356">
        <v>0.123376</v>
      </c>
      <c r="FH356">
        <v>4.0590159999999997</v>
      </c>
      <c r="FI356">
        <v>-4.6121000000000002E-2</v>
      </c>
      <c r="FJ356">
        <v>3.8598240000000001</v>
      </c>
      <c r="FK356">
        <v>47.398947999999997</v>
      </c>
      <c r="FL356">
        <v>3.8332989999999998</v>
      </c>
      <c r="FM356">
        <v>48.841523000000002</v>
      </c>
      <c r="FN356">
        <v>6.6789930000000002</v>
      </c>
      <c r="FO356">
        <v>24.540603999999998</v>
      </c>
      <c r="FP356">
        <v>3.9439860000000002</v>
      </c>
      <c r="FQ356">
        <v>2.4452120000000002</v>
      </c>
      <c r="FR356">
        <v>0.88085999999999998</v>
      </c>
      <c r="FS356">
        <v>2.3335159999999999</v>
      </c>
      <c r="FT356">
        <v>-1.8398000000000001E-2</v>
      </c>
      <c r="FU356">
        <v>2.4590160000000001</v>
      </c>
      <c r="FV356">
        <v>9.9950480000000006</v>
      </c>
      <c r="FW356">
        <v>6.5766289999999996</v>
      </c>
      <c r="FX356">
        <v>5.680237</v>
      </c>
      <c r="FY356">
        <v>1.510192</v>
      </c>
      <c r="FZ356">
        <v>0.73666699999999996</v>
      </c>
      <c r="GA356">
        <v>3.7844920000000002</v>
      </c>
      <c r="GB356">
        <v>5.3519240000000003</v>
      </c>
      <c r="GC356">
        <v>3.0955659999999998</v>
      </c>
      <c r="GD356">
        <v>23.167081</v>
      </c>
      <c r="GE356">
        <v>1.8117939999999999</v>
      </c>
      <c r="GF356">
        <v>14.023545</v>
      </c>
      <c r="GG356">
        <v>26.931996999999999</v>
      </c>
      <c r="GH356">
        <v>18.758727</v>
      </c>
      <c r="GI356">
        <v>4.773803</v>
      </c>
      <c r="GJ356">
        <v>38.720984999999999</v>
      </c>
      <c r="GK356">
        <v>19.016327</v>
      </c>
      <c r="GL356">
        <v>38.127538999999999</v>
      </c>
      <c r="GM356">
        <v>170.295355</v>
      </c>
      <c r="GN356">
        <v>188.24142499999999</v>
      </c>
      <c r="GO356">
        <v>1823.842132</v>
      </c>
      <c r="GP356">
        <v>63.617975000000001</v>
      </c>
      <c r="GQ356">
        <v>6.0406029999999999</v>
      </c>
      <c r="GR356">
        <v>0.14949499999999999</v>
      </c>
      <c r="GS356">
        <v>0.79939000000000004</v>
      </c>
      <c r="GT356">
        <v>0.72309299999999999</v>
      </c>
      <c r="GU356">
        <v>0.125553</v>
      </c>
      <c r="GV356">
        <v>4.6164620000000003</v>
      </c>
      <c r="GW356">
        <v>0.36959599999999998</v>
      </c>
      <c r="GX356">
        <v>1.980226</v>
      </c>
      <c r="GY356">
        <v>0.14513799999999999</v>
      </c>
      <c r="GZ356">
        <v>0.13447300000000001</v>
      </c>
      <c r="HA356">
        <v>0.74533700000000003</v>
      </c>
      <c r="HB356">
        <v>4.2043999999999998E-2</v>
      </c>
      <c r="HC356">
        <v>1.240024</v>
      </c>
      <c r="HD356">
        <v>29.942737000000001</v>
      </c>
      <c r="HE356">
        <v>73.317358999999996</v>
      </c>
      <c r="HF356">
        <v>231.028019</v>
      </c>
      <c r="HG356">
        <v>33.307237000000001</v>
      </c>
      <c r="HH356">
        <v>750.74705400000005</v>
      </c>
      <c r="HI356">
        <v>223.68348599999999</v>
      </c>
      <c r="HJ356">
        <v>161.61855700000001</v>
      </c>
      <c r="HK356">
        <v>11.104585999999999</v>
      </c>
      <c r="HL356">
        <v>61.048822000000001</v>
      </c>
      <c r="HM356">
        <v>12.795954</v>
      </c>
      <c r="HN356">
        <v>46.436509999999998</v>
      </c>
      <c r="HO356">
        <v>3.1635710000000001</v>
      </c>
      <c r="HP356">
        <v>224.67406299999999</v>
      </c>
      <c r="HQ356">
        <v>50.909382000000001</v>
      </c>
      <c r="HR356">
        <v>1297.101064</v>
      </c>
      <c r="HS356">
        <v>26.608734999999999</v>
      </c>
      <c r="HT356">
        <v>56.815849999999998</v>
      </c>
      <c r="HU356">
        <v>0.10552599999999999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9212.4443489999994</v>
      </c>
      <c r="OM356">
        <v>0</v>
      </c>
      <c r="ON356">
        <v>0</v>
      </c>
      <c r="OO356">
        <v>230.43484699999999</v>
      </c>
      <c r="OP356">
        <v>6514.0750630000002</v>
      </c>
      <c r="OQ356">
        <v>21852.777118000002</v>
      </c>
    </row>
    <row r="357" spans="1:407" x14ac:dyDescent="0.2">
      <c r="A357" t="s">
        <v>369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-3.9042189999999999</v>
      </c>
      <c r="EY357">
        <v>-26.322075999999999</v>
      </c>
      <c r="EZ357">
        <v>-30.705589</v>
      </c>
      <c r="FA357">
        <v>-5.2588910000000002</v>
      </c>
      <c r="FB357">
        <v>-0.36741200000000002</v>
      </c>
      <c r="FC357">
        <v>0.15171399999999999</v>
      </c>
      <c r="FD357">
        <v>0.29914400000000002</v>
      </c>
      <c r="FE357">
        <v>-0.42825200000000002</v>
      </c>
      <c r="FF357">
        <v>-0.14147199999999999</v>
      </c>
      <c r="FG357">
        <v>-0.77131799999999995</v>
      </c>
      <c r="FH357">
        <v>-2.5913550000000001</v>
      </c>
      <c r="FI357">
        <v>-0.40310299999999999</v>
      </c>
      <c r="FJ357">
        <v>12.568985</v>
      </c>
      <c r="FK357">
        <v>12.385662</v>
      </c>
      <c r="FL357">
        <v>77.639764999999997</v>
      </c>
      <c r="FM357">
        <v>38.601757999999997</v>
      </c>
      <c r="FN357">
        <v>5.6452730000000004</v>
      </c>
      <c r="FO357">
        <v>95.900689</v>
      </c>
      <c r="FP357">
        <v>81.427423000000005</v>
      </c>
      <c r="FQ357">
        <v>19.070941000000001</v>
      </c>
      <c r="FR357">
        <v>6.243862</v>
      </c>
      <c r="FS357">
        <v>15.576110999999999</v>
      </c>
      <c r="FT357">
        <v>14.808534999999999</v>
      </c>
      <c r="FU357">
        <v>6.232691</v>
      </c>
      <c r="FV357">
        <v>75.466718999999998</v>
      </c>
      <c r="FW357">
        <v>42.616095999999999</v>
      </c>
      <c r="FX357">
        <v>53.962308</v>
      </c>
      <c r="FY357">
        <v>160.00522100000001</v>
      </c>
      <c r="FZ357">
        <v>56.206282000000002</v>
      </c>
      <c r="GA357">
        <v>49.596429000000001</v>
      </c>
      <c r="GB357">
        <v>47.888677999999999</v>
      </c>
      <c r="GC357">
        <v>7.5340319999999998</v>
      </c>
      <c r="GD357">
        <v>84.746675999999994</v>
      </c>
      <c r="GE357">
        <v>34.299796000000001</v>
      </c>
      <c r="GF357">
        <v>53.43338</v>
      </c>
      <c r="GG357">
        <v>112.722278</v>
      </c>
      <c r="GH357">
        <v>140.18234899999999</v>
      </c>
      <c r="GI357">
        <v>71.495307999999994</v>
      </c>
      <c r="GJ357">
        <v>116.270458</v>
      </c>
      <c r="GK357">
        <v>161.73002700000001</v>
      </c>
      <c r="GL357">
        <v>110.242441</v>
      </c>
      <c r="GM357">
        <v>217.21716699999999</v>
      </c>
      <c r="GN357">
        <v>309.258939</v>
      </c>
      <c r="GO357">
        <v>115.735693</v>
      </c>
      <c r="GP357">
        <v>1279.258748</v>
      </c>
      <c r="GQ357">
        <v>41.750908000000003</v>
      </c>
      <c r="GR357">
        <v>2.7140409999999999</v>
      </c>
      <c r="GS357">
        <v>14.290118</v>
      </c>
      <c r="GT357">
        <v>0.128992</v>
      </c>
      <c r="GU357">
        <v>1.12164</v>
      </c>
      <c r="GV357">
        <v>2.5418280000000002</v>
      </c>
      <c r="GW357">
        <v>6.5721000000000002E-2</v>
      </c>
      <c r="GX357">
        <v>1.2756419999999999</v>
      </c>
      <c r="GY357">
        <v>1.272823</v>
      </c>
      <c r="GZ357">
        <v>4.1258379999999999</v>
      </c>
      <c r="HA357">
        <v>1.9536340000000001</v>
      </c>
      <c r="HB357">
        <v>0.42022199999999998</v>
      </c>
      <c r="HC357">
        <v>9.0072500000000009</v>
      </c>
      <c r="HD357">
        <v>308.23620299999999</v>
      </c>
      <c r="HE357">
        <v>1196.5940029999999</v>
      </c>
      <c r="HF357">
        <v>308.35907400000002</v>
      </c>
      <c r="HG357">
        <v>474.32359200000002</v>
      </c>
      <c r="HH357">
        <v>224.8501</v>
      </c>
      <c r="HI357">
        <v>38.614592999999999</v>
      </c>
      <c r="HJ357">
        <v>15.875304</v>
      </c>
      <c r="HK357">
        <v>70.910549000000003</v>
      </c>
      <c r="HL357">
        <v>336.05584800000003</v>
      </c>
      <c r="HM357">
        <v>490.32668200000001</v>
      </c>
      <c r="HN357">
        <v>244.720428</v>
      </c>
      <c r="HO357">
        <v>188.86801299999999</v>
      </c>
      <c r="HP357">
        <v>1406.1068399999999</v>
      </c>
      <c r="HQ357">
        <v>615.46142699999996</v>
      </c>
      <c r="HR357">
        <v>1437.6062039999999</v>
      </c>
      <c r="HS357">
        <v>2580.618997</v>
      </c>
      <c r="HT357">
        <v>3226.104957</v>
      </c>
      <c r="HU357">
        <v>520.42762400000004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43737.861428999997</v>
      </c>
      <c r="OM357">
        <v>0</v>
      </c>
      <c r="ON357">
        <v>0</v>
      </c>
      <c r="OO357">
        <v>358.53554700000001</v>
      </c>
      <c r="OP357">
        <v>9496.1426370000008</v>
      </c>
      <c r="OQ357">
        <v>70972.796600000001</v>
      </c>
    </row>
    <row r="358" spans="1:407" x14ac:dyDescent="0.2">
      <c r="A358" t="s">
        <v>370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-112.68749800000001</v>
      </c>
      <c r="EY358">
        <v>-129.156307</v>
      </c>
      <c r="EZ358">
        <v>43.561734999999999</v>
      </c>
      <c r="FA358">
        <v>52.542498999999999</v>
      </c>
      <c r="FB358">
        <v>50.931766000000003</v>
      </c>
      <c r="FC358">
        <v>-52.027515000000001</v>
      </c>
      <c r="FD358">
        <v>-46.172378999999999</v>
      </c>
      <c r="FE358">
        <v>-142.925082</v>
      </c>
      <c r="FF358">
        <v>97.008668</v>
      </c>
      <c r="FG358">
        <v>133.52799200000001</v>
      </c>
      <c r="FH358">
        <v>65.145760999999993</v>
      </c>
      <c r="FI358">
        <v>12.247405000000001</v>
      </c>
      <c r="FJ358">
        <v>15.012256000000001</v>
      </c>
      <c r="FK358">
        <v>53.816875000000003</v>
      </c>
      <c r="FL358">
        <v>178.47637900000001</v>
      </c>
      <c r="FM358">
        <v>228.105695</v>
      </c>
      <c r="FN358">
        <v>90.545173000000005</v>
      </c>
      <c r="FO358">
        <v>587.87485300000003</v>
      </c>
      <c r="FP358">
        <v>153.79548800000001</v>
      </c>
      <c r="FQ358">
        <v>152.64073200000001</v>
      </c>
      <c r="FR358">
        <v>104.91582699999999</v>
      </c>
      <c r="FS358">
        <v>268.31408199999998</v>
      </c>
      <c r="FT358">
        <v>25.084036000000001</v>
      </c>
      <c r="FU358">
        <v>77.899484999999999</v>
      </c>
      <c r="FV358">
        <v>712.50371900000005</v>
      </c>
      <c r="FW358">
        <v>629.41629699999999</v>
      </c>
      <c r="FX358">
        <v>389.50852600000002</v>
      </c>
      <c r="FY358">
        <v>144.43148299999999</v>
      </c>
      <c r="FZ358">
        <v>72.658759000000003</v>
      </c>
      <c r="GA358">
        <v>474.86451</v>
      </c>
      <c r="GB358">
        <v>2270.8913339999999</v>
      </c>
      <c r="GC358">
        <v>1158.6569079999999</v>
      </c>
      <c r="GD358">
        <v>3902.9840669999999</v>
      </c>
      <c r="GE358">
        <v>245.13736</v>
      </c>
      <c r="GF358">
        <v>1201.098888</v>
      </c>
      <c r="GG358">
        <v>1489.1281409999999</v>
      </c>
      <c r="GH358">
        <v>2851.7182670000002</v>
      </c>
      <c r="GI358">
        <v>1877.7367810000001</v>
      </c>
      <c r="GJ358">
        <v>992.22066400000006</v>
      </c>
      <c r="GK358">
        <v>785.00724600000001</v>
      </c>
      <c r="GL358">
        <v>374.66090400000002</v>
      </c>
      <c r="GM358">
        <v>721.66411800000003</v>
      </c>
      <c r="GN358">
        <v>921.27337399999999</v>
      </c>
      <c r="GO358">
        <v>182.61098899999999</v>
      </c>
      <c r="GP358">
        <v>112.510588</v>
      </c>
      <c r="GQ358">
        <v>124.692075</v>
      </c>
      <c r="GR358">
        <v>38.298881000000002</v>
      </c>
      <c r="GS358">
        <v>-79.580331000000001</v>
      </c>
      <c r="GT358">
        <v>26.116741999999999</v>
      </c>
      <c r="GU358">
        <v>3.419206</v>
      </c>
      <c r="GV358">
        <v>35.498052999999999</v>
      </c>
      <c r="GW358">
        <v>2.1772079999999998</v>
      </c>
      <c r="GX358">
        <v>4.674709</v>
      </c>
      <c r="GY358">
        <v>12.370742</v>
      </c>
      <c r="GZ358">
        <v>2.6514980000000001</v>
      </c>
      <c r="HA358">
        <v>-2.6794159999999998</v>
      </c>
      <c r="HB358">
        <v>0.43231000000000003</v>
      </c>
      <c r="HC358">
        <v>60.444184999999997</v>
      </c>
      <c r="HD358">
        <v>1217.932497</v>
      </c>
      <c r="HE358">
        <v>251.97905900000001</v>
      </c>
      <c r="HF358">
        <v>3011.0878149999999</v>
      </c>
      <c r="HG358">
        <v>1217.435313</v>
      </c>
      <c r="HH358">
        <v>1288.2029600000001</v>
      </c>
      <c r="HI358">
        <v>55.256920999999998</v>
      </c>
      <c r="HJ358">
        <v>65.128461000000001</v>
      </c>
      <c r="HK358">
        <v>596.884953</v>
      </c>
      <c r="HL358">
        <v>750.30224199999998</v>
      </c>
      <c r="HM358">
        <v>362.65441399999997</v>
      </c>
      <c r="HN358">
        <v>115.45568299999999</v>
      </c>
      <c r="HO358">
        <v>1072.441462</v>
      </c>
      <c r="HP358">
        <v>1049.7053940000001</v>
      </c>
      <c r="HQ358">
        <v>1106.979186</v>
      </c>
      <c r="HR358">
        <v>1044.272387</v>
      </c>
      <c r="HS358">
        <v>1392.7939040000001</v>
      </c>
      <c r="HT358">
        <v>1401.9519989999999</v>
      </c>
      <c r="HU358">
        <v>1.5406E-2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39901.983429</v>
      </c>
      <c r="OM358">
        <v>0</v>
      </c>
      <c r="ON358">
        <v>0</v>
      </c>
      <c r="OO358">
        <v>0</v>
      </c>
      <c r="OP358">
        <v>0</v>
      </c>
      <c r="OQ358">
        <v>79550.140192999999</v>
      </c>
    </row>
    <row r="359" spans="1:407" x14ac:dyDescent="0.2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-12.145847</v>
      </c>
      <c r="EY359">
        <v>-6.3603719999999999</v>
      </c>
      <c r="EZ359">
        <v>29.250661999999998</v>
      </c>
      <c r="FA359">
        <v>20.780552</v>
      </c>
      <c r="FB359">
        <v>9.0897570000000005</v>
      </c>
      <c r="FC359">
        <v>-1.4359820000000001</v>
      </c>
      <c r="FD359">
        <v>-5.1220749999999997</v>
      </c>
      <c r="FE359">
        <v>24.938175999999999</v>
      </c>
      <c r="FF359">
        <v>17.731463000000002</v>
      </c>
      <c r="FG359">
        <v>24.405141</v>
      </c>
      <c r="FH359">
        <v>17.742573</v>
      </c>
      <c r="FI359">
        <v>1.980769</v>
      </c>
      <c r="FJ359">
        <v>8.9613440000000004</v>
      </c>
      <c r="FK359">
        <v>12.181155</v>
      </c>
      <c r="FL359">
        <v>22.078275000000001</v>
      </c>
      <c r="FM359">
        <v>32.901893000000001</v>
      </c>
      <c r="FN359">
        <v>16.502291</v>
      </c>
      <c r="FO359">
        <v>88.253675999999999</v>
      </c>
      <c r="FP359">
        <v>49.245890000000003</v>
      </c>
      <c r="FQ359">
        <v>58.900931</v>
      </c>
      <c r="FR359">
        <v>16.754625999999998</v>
      </c>
      <c r="FS359">
        <v>82.644878000000006</v>
      </c>
      <c r="FT359">
        <v>6.9962999999999997E-2</v>
      </c>
      <c r="FU359">
        <v>16.857275999999999</v>
      </c>
      <c r="FV359">
        <v>172.13242299999999</v>
      </c>
      <c r="FW359">
        <v>176.51082400000001</v>
      </c>
      <c r="FX359">
        <v>48.323433999999999</v>
      </c>
      <c r="FY359">
        <v>15.395488</v>
      </c>
      <c r="FZ359">
        <v>8.1926000000000005</v>
      </c>
      <c r="GA359">
        <v>123.262462</v>
      </c>
      <c r="GB359">
        <v>427.01487200000003</v>
      </c>
      <c r="GC359">
        <v>198.03642400000001</v>
      </c>
      <c r="GD359">
        <v>765.88947499999995</v>
      </c>
      <c r="GE359">
        <v>51.056862000000002</v>
      </c>
      <c r="GF359">
        <v>222.19458299999999</v>
      </c>
      <c r="GG359">
        <v>278.91810900000002</v>
      </c>
      <c r="GH359">
        <v>562.32648099999994</v>
      </c>
      <c r="GI359">
        <v>356.939414</v>
      </c>
      <c r="GJ359">
        <v>178.12725900000001</v>
      </c>
      <c r="GK359">
        <v>155.70173800000001</v>
      </c>
      <c r="GL359">
        <v>66.992016000000007</v>
      </c>
      <c r="GM359">
        <v>119.40429</v>
      </c>
      <c r="GN359">
        <v>182.51947200000001</v>
      </c>
      <c r="GO359">
        <v>53.312652</v>
      </c>
      <c r="GP359">
        <v>17.723962</v>
      </c>
      <c r="GQ359">
        <v>35.751444999999997</v>
      </c>
      <c r="GR359">
        <v>53.367438999999997</v>
      </c>
      <c r="GS359">
        <v>36.913542</v>
      </c>
      <c r="GT359">
        <v>19.534931</v>
      </c>
      <c r="GU359">
        <v>6.4147189999999998</v>
      </c>
      <c r="GV359">
        <v>12.925606999999999</v>
      </c>
      <c r="GW359">
        <v>0.16032099999999999</v>
      </c>
      <c r="GX359">
        <v>3.8373189999999999</v>
      </c>
      <c r="GY359">
        <v>13.893198999999999</v>
      </c>
      <c r="GZ359">
        <v>0.51747799999999999</v>
      </c>
      <c r="HA359">
        <v>2.6189249999999999</v>
      </c>
      <c r="HB359">
        <v>1.5222230000000001</v>
      </c>
      <c r="HC359">
        <v>18.337351999999999</v>
      </c>
      <c r="HD359">
        <v>287.27046300000001</v>
      </c>
      <c r="HE359">
        <v>79.693014000000005</v>
      </c>
      <c r="HF359">
        <v>771.12273700000003</v>
      </c>
      <c r="HG359">
        <v>323.11700500000001</v>
      </c>
      <c r="HH359">
        <v>388.41607099999999</v>
      </c>
      <c r="HI359">
        <v>15.089297</v>
      </c>
      <c r="HJ359">
        <v>21.105205999999999</v>
      </c>
      <c r="HK359">
        <v>201.360308</v>
      </c>
      <c r="HL359">
        <v>238.475098</v>
      </c>
      <c r="HM359">
        <v>114.762298</v>
      </c>
      <c r="HN359">
        <v>42.593862999999999</v>
      </c>
      <c r="HO359">
        <v>409.19389899999999</v>
      </c>
      <c r="HP359">
        <v>332.21430199999998</v>
      </c>
      <c r="HQ359">
        <v>413.88930499999998</v>
      </c>
      <c r="HR359">
        <v>311.02162700000002</v>
      </c>
      <c r="HS359">
        <v>432.55221</v>
      </c>
      <c r="HT359">
        <v>425.09192200000001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12728.514295999999</v>
      </c>
      <c r="OM359">
        <v>0</v>
      </c>
      <c r="ON359">
        <v>0</v>
      </c>
      <c r="OO359">
        <v>0</v>
      </c>
      <c r="OP359">
        <v>0</v>
      </c>
      <c r="OQ359">
        <v>22447.459276000001</v>
      </c>
    </row>
    <row r="360" spans="1:407" x14ac:dyDescent="0.2">
      <c r="A360" t="s">
        <v>372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-251.96460200000001</v>
      </c>
      <c r="EY360">
        <v>-286.81798500000002</v>
      </c>
      <c r="EZ360">
        <v>-17.456821000000001</v>
      </c>
      <c r="FA360">
        <v>-99.758233000000004</v>
      </c>
      <c r="FB360">
        <v>-1.5028250000000001</v>
      </c>
      <c r="FC360">
        <v>-155.844965</v>
      </c>
      <c r="FD360">
        <v>-121.676593</v>
      </c>
      <c r="FE360">
        <v>-453.97816799999998</v>
      </c>
      <c r="FF360">
        <v>30.573796000000002</v>
      </c>
      <c r="FG360">
        <v>55.148505</v>
      </c>
      <c r="FH360">
        <v>-7.9916790000000004</v>
      </c>
      <c r="FI360">
        <v>4.558122</v>
      </c>
      <c r="FJ360">
        <v>-38.009034999999997</v>
      </c>
      <c r="FK360">
        <v>29.272884999999999</v>
      </c>
      <c r="FL360">
        <v>215.626304</v>
      </c>
      <c r="FM360">
        <v>88.243335000000002</v>
      </c>
      <c r="FN360">
        <v>43.811349999999997</v>
      </c>
      <c r="FO360">
        <v>371.54091499999998</v>
      </c>
      <c r="FP360">
        <v>53.266522999999999</v>
      </c>
      <c r="FQ360">
        <v>69.758893999999998</v>
      </c>
      <c r="FR360">
        <v>21.525399</v>
      </c>
      <c r="FS360">
        <v>93.224663000000007</v>
      </c>
      <c r="FT360">
        <v>-36.405589999999997</v>
      </c>
      <c r="FU360">
        <v>17.762422999999998</v>
      </c>
      <c r="FV360">
        <v>379.30215900000002</v>
      </c>
      <c r="FW360">
        <v>339.36462599999999</v>
      </c>
      <c r="FX360">
        <v>80.098929999999996</v>
      </c>
      <c r="FY360">
        <v>88.571821999999997</v>
      </c>
      <c r="FZ360">
        <v>34.237121999999999</v>
      </c>
      <c r="GA360">
        <v>285.41648400000003</v>
      </c>
      <c r="GB360">
        <v>1225.505488</v>
      </c>
      <c r="GC360">
        <v>763.44576900000004</v>
      </c>
      <c r="GD360">
        <v>2548.4504999999999</v>
      </c>
      <c r="GE360">
        <v>150.68121500000001</v>
      </c>
      <c r="GF360">
        <v>673.81942800000002</v>
      </c>
      <c r="GG360">
        <v>818.63734899999997</v>
      </c>
      <c r="GH360">
        <v>1419.5463830000001</v>
      </c>
      <c r="GI360">
        <v>1069.1927860000001</v>
      </c>
      <c r="GJ360">
        <v>670.98254699999995</v>
      </c>
      <c r="GK360">
        <v>520.12147100000004</v>
      </c>
      <c r="GL360">
        <v>249.681411</v>
      </c>
      <c r="GM360">
        <v>474.42757999999998</v>
      </c>
      <c r="GN360">
        <v>598.28871300000003</v>
      </c>
      <c r="GO360">
        <v>99.574916000000002</v>
      </c>
      <c r="GP360">
        <v>-29.104559999999999</v>
      </c>
      <c r="GQ360">
        <v>70.585290000000001</v>
      </c>
      <c r="GR360">
        <v>39.202128000000002</v>
      </c>
      <c r="GS360">
        <v>-248.03404699999999</v>
      </c>
      <c r="GT360">
        <v>37.845540999999997</v>
      </c>
      <c r="GU360">
        <v>-3.4612609999999999</v>
      </c>
      <c r="GV360">
        <v>12.246942000000001</v>
      </c>
      <c r="GW360">
        <v>0.46903800000000001</v>
      </c>
      <c r="GX360">
        <v>4.4154809999999998</v>
      </c>
      <c r="GY360">
        <v>10.25301</v>
      </c>
      <c r="GZ360">
        <v>-5.5036170000000002</v>
      </c>
      <c r="HA360">
        <v>-15.012107</v>
      </c>
      <c r="HB360">
        <v>1.5581259999999999</v>
      </c>
      <c r="HC360">
        <v>53.936860000000003</v>
      </c>
      <c r="HD360">
        <v>612.86191199999996</v>
      </c>
      <c r="HE360">
        <v>205.055848</v>
      </c>
      <c r="HF360">
        <v>1743.760677</v>
      </c>
      <c r="HG360">
        <v>760.52417400000002</v>
      </c>
      <c r="HH360">
        <v>623.03610300000003</v>
      </c>
      <c r="HI360">
        <v>26.156911000000001</v>
      </c>
      <c r="HJ360">
        <v>38.361272</v>
      </c>
      <c r="HK360">
        <v>172.566868</v>
      </c>
      <c r="HL360">
        <v>358.435069</v>
      </c>
      <c r="HM360">
        <v>151.651906</v>
      </c>
      <c r="HN360">
        <v>39.989871000000001</v>
      </c>
      <c r="HO360">
        <v>560.50441899999998</v>
      </c>
      <c r="HP360">
        <v>620.19243100000006</v>
      </c>
      <c r="HQ360">
        <v>652.61524599999996</v>
      </c>
      <c r="HR360">
        <v>628.54138999999998</v>
      </c>
      <c r="HS360">
        <v>909.88379399999997</v>
      </c>
      <c r="HT360">
        <v>823.89386500000001</v>
      </c>
      <c r="HU360">
        <v>1.003E-3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22053.309859000001</v>
      </c>
      <c r="OM360">
        <v>0</v>
      </c>
      <c r="ON360">
        <v>0</v>
      </c>
      <c r="OO360">
        <v>0</v>
      </c>
      <c r="OP360">
        <v>0</v>
      </c>
      <c r="OQ360">
        <v>43022.992759000001</v>
      </c>
    </row>
    <row r="361" spans="1:407" x14ac:dyDescent="0.2">
      <c r="A361" t="s">
        <v>373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5.5419520000000002</v>
      </c>
      <c r="EY361">
        <v>10.839380999999999</v>
      </c>
      <c r="EZ361">
        <v>33.761327999999999</v>
      </c>
      <c r="FA361">
        <v>83.391654000000003</v>
      </c>
      <c r="FB361">
        <v>22.751014999999999</v>
      </c>
      <c r="FC361">
        <v>10.313962</v>
      </c>
      <c r="FD361">
        <v>13.487500000000001</v>
      </c>
      <c r="FE361">
        <v>49.735419</v>
      </c>
      <c r="FF361">
        <v>51.551757000000002</v>
      </c>
      <c r="FG361">
        <v>83.505053000000004</v>
      </c>
      <c r="FH361">
        <v>52.216441000000003</v>
      </c>
      <c r="FI361">
        <v>6.076943</v>
      </c>
      <c r="FJ361">
        <v>21.205413</v>
      </c>
      <c r="FK361">
        <v>26.76078</v>
      </c>
      <c r="FL361">
        <v>23.489421</v>
      </c>
      <c r="FM361">
        <v>62.56568</v>
      </c>
      <c r="FN361">
        <v>24.985606000000001</v>
      </c>
      <c r="FO361">
        <v>209.43671499999999</v>
      </c>
      <c r="FP361">
        <v>105.81241300000001</v>
      </c>
      <c r="FQ361">
        <v>65.936034000000006</v>
      </c>
      <c r="FR361">
        <v>72.480210999999997</v>
      </c>
      <c r="FS361">
        <v>143.08041399999999</v>
      </c>
      <c r="FT361">
        <v>20.855094000000001</v>
      </c>
      <c r="FU361">
        <v>30.159421999999999</v>
      </c>
      <c r="FV361">
        <v>362.86388599999998</v>
      </c>
      <c r="FW361">
        <v>257.77779900000002</v>
      </c>
      <c r="FX361">
        <v>281.13750299999998</v>
      </c>
      <c r="FY361">
        <v>98.717226999999994</v>
      </c>
      <c r="FZ361">
        <v>42.292926000000001</v>
      </c>
      <c r="GA361">
        <v>237.20743200000001</v>
      </c>
      <c r="GB361">
        <v>1000.187804</v>
      </c>
      <c r="GC361">
        <v>603.35705700000005</v>
      </c>
      <c r="GD361">
        <v>1396.461638</v>
      </c>
      <c r="GE361">
        <v>90.518681000000001</v>
      </c>
      <c r="GF361">
        <v>556.93392500000004</v>
      </c>
      <c r="GG361">
        <v>752.70254699999998</v>
      </c>
      <c r="GH361">
        <v>1457.629054</v>
      </c>
      <c r="GI361">
        <v>566.41235700000004</v>
      </c>
      <c r="GJ361">
        <v>360.13899800000002</v>
      </c>
      <c r="GK361">
        <v>386.718097</v>
      </c>
      <c r="GL361">
        <v>170.87560300000001</v>
      </c>
      <c r="GM361">
        <v>350.01167800000002</v>
      </c>
      <c r="GN361">
        <v>329.63549999999998</v>
      </c>
      <c r="GO361">
        <v>69.552744000000004</v>
      </c>
      <c r="GP361">
        <v>94.888658000000007</v>
      </c>
      <c r="GQ361">
        <v>54.957152000000001</v>
      </c>
      <c r="GR361">
        <v>15.552213</v>
      </c>
      <c r="GS361">
        <v>32.073605000000001</v>
      </c>
      <c r="GT361">
        <v>16.614136999999999</v>
      </c>
      <c r="GU361">
        <v>2.537312</v>
      </c>
      <c r="GV361">
        <v>7.1438610000000002</v>
      </c>
      <c r="GW361">
        <v>0.82613899999999996</v>
      </c>
      <c r="GX361">
        <v>-0.38706499999999999</v>
      </c>
      <c r="GY361">
        <v>11.357703000000001</v>
      </c>
      <c r="GZ361">
        <v>0</v>
      </c>
      <c r="HA361">
        <v>1.164209</v>
      </c>
      <c r="HB361">
        <v>-0.96056600000000003</v>
      </c>
      <c r="HC361">
        <v>17.035596999999999</v>
      </c>
      <c r="HD361">
        <v>633.157601</v>
      </c>
      <c r="HE361">
        <v>142.11642900000001</v>
      </c>
      <c r="HF361">
        <v>1617.841177</v>
      </c>
      <c r="HG361">
        <v>628.50796600000001</v>
      </c>
      <c r="HH361">
        <v>700.19618500000001</v>
      </c>
      <c r="HI361">
        <v>36.730938000000002</v>
      </c>
      <c r="HJ361">
        <v>41.954452000000003</v>
      </c>
      <c r="HK361">
        <v>285.46839499999999</v>
      </c>
      <c r="HL361">
        <v>337.94002899999998</v>
      </c>
      <c r="HM361">
        <v>191.65859800000001</v>
      </c>
      <c r="HN361">
        <v>46.530662999999997</v>
      </c>
      <c r="HO361">
        <v>487.05823800000002</v>
      </c>
      <c r="HP361">
        <v>453.53151700000001</v>
      </c>
      <c r="HQ361">
        <v>602.34398099999999</v>
      </c>
      <c r="HR361">
        <v>630.658457</v>
      </c>
      <c r="HS361">
        <v>843.84724700000004</v>
      </c>
      <c r="HT361">
        <v>859.33677999999998</v>
      </c>
      <c r="HU361">
        <v>2.9760999999999999E-2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12383.044938999999</v>
      </c>
      <c r="OM361">
        <v>0</v>
      </c>
      <c r="ON361">
        <v>0</v>
      </c>
      <c r="OO361">
        <v>0</v>
      </c>
      <c r="OP361">
        <v>0</v>
      </c>
      <c r="OQ361">
        <v>31775.828367999999</v>
      </c>
    </row>
    <row r="362" spans="1:407" x14ac:dyDescent="0.2">
      <c r="A362" t="s">
        <v>374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-13.499784999999999</v>
      </c>
      <c r="EY362">
        <v>-14.595950999999999</v>
      </c>
      <c r="EZ362">
        <v>3.394387</v>
      </c>
      <c r="FA362">
        <v>7.1622029999999999</v>
      </c>
      <c r="FB362">
        <v>4.1699909999999996</v>
      </c>
      <c r="FC362">
        <v>-6.4577099999999996</v>
      </c>
      <c r="FD362">
        <v>-6.0153239999999997</v>
      </c>
      <c r="FE362">
        <v>-11.112973999999999</v>
      </c>
      <c r="FF362">
        <v>9.7493020000000001</v>
      </c>
      <c r="FG362">
        <v>13.745772000000001</v>
      </c>
      <c r="FH362">
        <v>6.5585599999999999</v>
      </c>
      <c r="FI362">
        <v>1.097925</v>
      </c>
      <c r="FJ362">
        <v>0.76149100000000003</v>
      </c>
      <c r="FK362">
        <v>6.5283350000000002</v>
      </c>
      <c r="FL362">
        <v>17.216248</v>
      </c>
      <c r="FM362">
        <v>20.376541</v>
      </c>
      <c r="FN362">
        <v>10.378258000000001</v>
      </c>
      <c r="FO362">
        <v>56.587608000000003</v>
      </c>
      <c r="FP362">
        <v>16.352269</v>
      </c>
      <c r="FQ362">
        <v>21.506209999999999</v>
      </c>
      <c r="FR362">
        <v>12.30818</v>
      </c>
      <c r="FS362">
        <v>37.702308000000002</v>
      </c>
      <c r="FT362">
        <v>-0.28626200000000002</v>
      </c>
      <c r="FU362">
        <v>6.6486580000000002</v>
      </c>
      <c r="FV362">
        <v>92.166632000000007</v>
      </c>
      <c r="FW362">
        <v>96.378705999999994</v>
      </c>
      <c r="FX362">
        <v>38.284412000000003</v>
      </c>
      <c r="FY362">
        <v>14.318104999999999</v>
      </c>
      <c r="FZ362">
        <v>7.7467319999999997</v>
      </c>
      <c r="GA362">
        <v>58.786428000000001</v>
      </c>
      <c r="GB362">
        <v>311.41601700000001</v>
      </c>
      <c r="GC362">
        <v>166.54602</v>
      </c>
      <c r="GD362">
        <v>534.43229399999996</v>
      </c>
      <c r="GE362">
        <v>33.983969000000002</v>
      </c>
      <c r="GF362">
        <v>167.873358</v>
      </c>
      <c r="GG362">
        <v>171.81966299999999</v>
      </c>
      <c r="GH362">
        <v>311.57803899999999</v>
      </c>
      <c r="GI362">
        <v>203.887563</v>
      </c>
      <c r="GJ362">
        <v>137.29756399999999</v>
      </c>
      <c r="GK362">
        <v>99.988018999999994</v>
      </c>
      <c r="GL362">
        <v>48.922808000000003</v>
      </c>
      <c r="GM362">
        <v>94.180448999999996</v>
      </c>
      <c r="GN362">
        <v>136.16388599999999</v>
      </c>
      <c r="GO362">
        <v>25.967372999999998</v>
      </c>
      <c r="GP362">
        <v>12.042986000000001</v>
      </c>
      <c r="GQ362">
        <v>10.792611000000001</v>
      </c>
      <c r="GR362">
        <v>9.4020299999999999</v>
      </c>
      <c r="GS362">
        <v>-7.6427820000000004</v>
      </c>
      <c r="GT362">
        <v>5.1989080000000003</v>
      </c>
      <c r="GU362">
        <v>2.2873030000000001</v>
      </c>
      <c r="GV362">
        <v>4.1410049999999998</v>
      </c>
      <c r="GW362">
        <v>0.31534899999999999</v>
      </c>
      <c r="GX362">
        <v>1.0348299999999999</v>
      </c>
      <c r="GY362">
        <v>2.6819670000000002</v>
      </c>
      <c r="GZ362">
        <v>-0.55430999999999997</v>
      </c>
      <c r="HA362">
        <v>8.7149000000000004E-2</v>
      </c>
      <c r="HB362">
        <v>0.36424400000000001</v>
      </c>
      <c r="HC362">
        <v>7.3987769999999999</v>
      </c>
      <c r="HD362">
        <v>146.010581</v>
      </c>
      <c r="HE362">
        <v>27.318494999999999</v>
      </c>
      <c r="HF362">
        <v>412.592534</v>
      </c>
      <c r="HG362">
        <v>180.06427299999999</v>
      </c>
      <c r="HH362">
        <v>171.576334</v>
      </c>
      <c r="HI362">
        <v>8.1762420000000002</v>
      </c>
      <c r="HJ362">
        <v>8.8370669999999993</v>
      </c>
      <c r="HK362">
        <v>95.909958000000003</v>
      </c>
      <c r="HL362">
        <v>92.800348999999997</v>
      </c>
      <c r="HM362">
        <v>56.231738999999997</v>
      </c>
      <c r="HN362">
        <v>16.532122999999999</v>
      </c>
      <c r="HO362">
        <v>145.48682199999999</v>
      </c>
      <c r="HP362">
        <v>136.06775999999999</v>
      </c>
      <c r="HQ362">
        <v>140.90163999999999</v>
      </c>
      <c r="HR362">
        <v>121.040875</v>
      </c>
      <c r="HS362">
        <v>173.535652</v>
      </c>
      <c r="HT362">
        <v>169.17154199999999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7031.0833830000001</v>
      </c>
      <c r="OM362">
        <v>0</v>
      </c>
      <c r="ON362">
        <v>0</v>
      </c>
      <c r="OO362">
        <v>0</v>
      </c>
      <c r="OP362">
        <v>0</v>
      </c>
      <c r="OQ362">
        <v>12132.901716</v>
      </c>
    </row>
    <row r="363" spans="1:407" x14ac:dyDescent="0.2">
      <c r="A363" t="s">
        <v>375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-5.3968259999999999</v>
      </c>
      <c r="EY363">
        <v>-5.4551189999999998</v>
      </c>
      <c r="EZ363">
        <v>30.209724999999999</v>
      </c>
      <c r="FA363">
        <v>52.947611999999999</v>
      </c>
      <c r="FB363">
        <v>40.471828000000002</v>
      </c>
      <c r="FC363">
        <v>12.494156</v>
      </c>
      <c r="FD363">
        <v>3.1236290000000002</v>
      </c>
      <c r="FE363">
        <v>20.968101000000001</v>
      </c>
      <c r="FF363">
        <v>74.669233000000006</v>
      </c>
      <c r="FG363">
        <v>91.566327999999999</v>
      </c>
      <c r="FH363">
        <v>56.738211</v>
      </c>
      <c r="FI363">
        <v>8.8841059999999992</v>
      </c>
      <c r="FJ363">
        <v>22.170776</v>
      </c>
      <c r="FK363">
        <v>28.934049999999999</v>
      </c>
      <c r="FL363">
        <v>30.604341999999999</v>
      </c>
      <c r="FM363">
        <v>178.804598</v>
      </c>
      <c r="FN363">
        <v>72.601868999999994</v>
      </c>
      <c r="FO363">
        <v>331.580737</v>
      </c>
      <c r="FP363">
        <v>84.838528999999994</v>
      </c>
      <c r="FQ363">
        <v>70.725826999999995</v>
      </c>
      <c r="FR363">
        <v>75.124031000000002</v>
      </c>
      <c r="FS363">
        <v>108.25734300000001</v>
      </c>
      <c r="FT363">
        <v>26.389199999999999</v>
      </c>
      <c r="FU363">
        <v>50.011699999999998</v>
      </c>
      <c r="FV363">
        <v>288.00110100000001</v>
      </c>
      <c r="FW363">
        <v>212.25607400000001</v>
      </c>
      <c r="FX363">
        <v>203.462647</v>
      </c>
      <c r="FY363">
        <v>65.660773000000006</v>
      </c>
      <c r="FZ363">
        <v>40.783952999999997</v>
      </c>
      <c r="GA363">
        <v>171.38680099999999</v>
      </c>
      <c r="GB363">
        <v>974.21268899999995</v>
      </c>
      <c r="GC363">
        <v>411.02848499999999</v>
      </c>
      <c r="GD363">
        <v>1031.861911</v>
      </c>
      <c r="GE363">
        <v>64.714554000000007</v>
      </c>
      <c r="GF363">
        <v>396.01330000000002</v>
      </c>
      <c r="GG363">
        <v>581.22162100000003</v>
      </c>
      <c r="GH363">
        <v>1105.93211</v>
      </c>
      <c r="GI363">
        <v>975.55080899999996</v>
      </c>
      <c r="GJ363">
        <v>258.40564499999999</v>
      </c>
      <c r="GK363">
        <v>213.29417900000001</v>
      </c>
      <c r="GL363">
        <v>107.09140600000001</v>
      </c>
      <c r="GM363">
        <v>223.624988</v>
      </c>
      <c r="GN363">
        <v>183.557975</v>
      </c>
      <c r="GO363">
        <v>40.280675000000002</v>
      </c>
      <c r="GP363">
        <v>81.61591</v>
      </c>
      <c r="GQ363">
        <v>32.994343999999998</v>
      </c>
      <c r="GR363">
        <v>14.976273000000001</v>
      </c>
      <c r="GS363">
        <v>-0.429898</v>
      </c>
      <c r="GT363">
        <v>2.9986630000000001</v>
      </c>
      <c r="GU363">
        <v>1.9889319999999999</v>
      </c>
      <c r="GV363">
        <v>26.424838999999999</v>
      </c>
      <c r="GW363">
        <v>0.79022599999999998</v>
      </c>
      <c r="GX363">
        <v>1.0772040000000001</v>
      </c>
      <c r="GY363">
        <v>4.3841970000000003</v>
      </c>
      <c r="GZ363">
        <v>0.26555000000000001</v>
      </c>
      <c r="HA363">
        <v>2.5241370000000001</v>
      </c>
      <c r="HB363">
        <v>-0.62987700000000002</v>
      </c>
      <c r="HC363">
        <v>16.566120999999999</v>
      </c>
      <c r="HD363">
        <v>542.02296899999999</v>
      </c>
      <c r="HE363">
        <v>90.738748000000001</v>
      </c>
      <c r="HF363">
        <v>1120.34926</v>
      </c>
      <c r="HG363">
        <v>422.11317100000002</v>
      </c>
      <c r="HH363">
        <v>470.97961800000002</v>
      </c>
      <c r="HI363">
        <v>24.337761</v>
      </c>
      <c r="HJ363">
        <v>32.434426000000002</v>
      </c>
      <c r="HK363">
        <v>214.576481</v>
      </c>
      <c r="HL363">
        <v>283.18462699999998</v>
      </c>
      <c r="HM363">
        <v>149.10307</v>
      </c>
      <c r="HN363">
        <v>30.247378000000001</v>
      </c>
      <c r="HO363">
        <v>377.485322</v>
      </c>
      <c r="HP363">
        <v>309.55353500000001</v>
      </c>
      <c r="HQ363">
        <v>443.95433800000001</v>
      </c>
      <c r="HR363">
        <v>394.89813700000002</v>
      </c>
      <c r="HS363">
        <v>513.39997700000004</v>
      </c>
      <c r="HT363">
        <v>558.44672100000003</v>
      </c>
      <c r="HU363">
        <v>3.9567999999999999E-2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13346.118724</v>
      </c>
      <c r="OM363">
        <v>0</v>
      </c>
      <c r="ON363">
        <v>0</v>
      </c>
      <c r="OO363">
        <v>0</v>
      </c>
      <c r="OP363">
        <v>0</v>
      </c>
      <c r="OQ363">
        <v>28519.136128999999</v>
      </c>
    </row>
    <row r="364" spans="1:407" x14ac:dyDescent="0.2">
      <c r="A364" t="s">
        <v>376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0.69748100000000002</v>
      </c>
      <c r="EY364">
        <v>1.714585</v>
      </c>
      <c r="EZ364">
        <v>5.0925120000000001</v>
      </c>
      <c r="FA364">
        <v>12.880457</v>
      </c>
      <c r="FB364">
        <v>1.4340200000000001</v>
      </c>
      <c r="FC364">
        <v>0.413775</v>
      </c>
      <c r="FD364">
        <v>5.2248970000000003</v>
      </c>
      <c r="FE364">
        <v>1.3584700000000001</v>
      </c>
      <c r="FF364">
        <v>3.0180349999999998</v>
      </c>
      <c r="FG364">
        <v>5.1815170000000004</v>
      </c>
      <c r="FH364">
        <v>5.3050790000000001</v>
      </c>
      <c r="FI364">
        <v>0.17816599999999999</v>
      </c>
      <c r="FJ364">
        <v>1.241109</v>
      </c>
      <c r="FK364">
        <v>3.5903930000000002</v>
      </c>
      <c r="FL364">
        <v>2.8165939999999998</v>
      </c>
      <c r="FM364">
        <v>0.25517000000000001</v>
      </c>
      <c r="FN364">
        <v>4.2280999999999999E-2</v>
      </c>
      <c r="FO364">
        <v>26.063490999999999</v>
      </c>
      <c r="FP364">
        <v>3.2800940000000001</v>
      </c>
      <c r="FQ364">
        <v>3.5348269999999999</v>
      </c>
      <c r="FR364">
        <v>2.0824600000000002</v>
      </c>
      <c r="FS364">
        <v>8.9627579999999991</v>
      </c>
      <c r="FT364">
        <v>1.4010579999999999</v>
      </c>
      <c r="FU364">
        <v>2.3735979999999999</v>
      </c>
      <c r="FV364">
        <v>24.347352999999998</v>
      </c>
      <c r="FW364">
        <v>6.9508989999999997</v>
      </c>
      <c r="FX364">
        <v>11.199422999999999</v>
      </c>
      <c r="FY364">
        <v>14.00896</v>
      </c>
      <c r="FZ364">
        <v>2.240275</v>
      </c>
      <c r="GA364">
        <v>14.117516999999999</v>
      </c>
      <c r="GB364">
        <v>43.398090000000003</v>
      </c>
      <c r="GC364">
        <v>8.6803509999999999</v>
      </c>
      <c r="GD364">
        <v>76.615917999999994</v>
      </c>
      <c r="GE364">
        <v>12.589244000000001</v>
      </c>
      <c r="GF364">
        <v>39.139518000000002</v>
      </c>
      <c r="GG364">
        <v>53.979438000000002</v>
      </c>
      <c r="GH364">
        <v>79.760473000000005</v>
      </c>
      <c r="GI364">
        <v>62.574103999999998</v>
      </c>
      <c r="GJ364">
        <v>45.745072</v>
      </c>
      <c r="GK364">
        <v>29.369502000000001</v>
      </c>
      <c r="GL364">
        <v>9.3120630000000002</v>
      </c>
      <c r="GM364">
        <v>20.390122000000002</v>
      </c>
      <c r="GN364">
        <v>11.643686000000001</v>
      </c>
      <c r="GO364">
        <v>8.3561429999999994</v>
      </c>
      <c r="GP364">
        <v>35.849015000000001</v>
      </c>
      <c r="GQ364">
        <v>16.034704999999999</v>
      </c>
      <c r="GR364">
        <v>0.25021500000000002</v>
      </c>
      <c r="GS364">
        <v>1.1925410000000001</v>
      </c>
      <c r="GT364">
        <v>2.3933689999999999</v>
      </c>
      <c r="GU364">
        <v>0.55880399999999997</v>
      </c>
      <c r="GV364">
        <v>1.5071950000000001</v>
      </c>
      <c r="GW364">
        <v>4.1028330000000004</v>
      </c>
      <c r="GX364">
        <v>0.45602199999999998</v>
      </c>
      <c r="GY364">
        <v>2.9700000000000001E-4</v>
      </c>
      <c r="GZ364">
        <v>0</v>
      </c>
      <c r="HA364">
        <v>1.7072270000000001</v>
      </c>
      <c r="HB364">
        <v>6.3069E-2</v>
      </c>
      <c r="HC364">
        <v>0.112538</v>
      </c>
      <c r="HD364">
        <v>53.920298000000003</v>
      </c>
      <c r="HE364">
        <v>14.987342</v>
      </c>
      <c r="HF364">
        <v>129.6807</v>
      </c>
      <c r="HG364">
        <v>59.993510999999998</v>
      </c>
      <c r="HH364">
        <v>25.220186999999999</v>
      </c>
      <c r="HI364">
        <v>1.7902229999999999</v>
      </c>
      <c r="HJ364">
        <v>2.0487489999999999</v>
      </c>
      <c r="HK364">
        <v>20.170265000000001</v>
      </c>
      <c r="HL364">
        <v>48.360849999999999</v>
      </c>
      <c r="HM364">
        <v>22.404969000000001</v>
      </c>
      <c r="HN364">
        <v>8.9244830000000004</v>
      </c>
      <c r="HO364">
        <v>27.038899000000001</v>
      </c>
      <c r="HP364">
        <v>28.703457</v>
      </c>
      <c r="HQ364">
        <v>34.152208999999999</v>
      </c>
      <c r="HR364">
        <v>48.075778999999997</v>
      </c>
      <c r="HS364">
        <v>49.464629000000002</v>
      </c>
      <c r="HT364">
        <v>47.708070999999997</v>
      </c>
      <c r="HU364">
        <v>1.1130000000000001E-3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2147.0610670000001</v>
      </c>
      <c r="OM364">
        <v>0</v>
      </c>
      <c r="ON364">
        <v>0</v>
      </c>
      <c r="OO364">
        <v>0</v>
      </c>
      <c r="OP364">
        <v>0</v>
      </c>
      <c r="OQ364">
        <v>3506.4956139999999</v>
      </c>
    </row>
    <row r="365" spans="1:407" x14ac:dyDescent="0.2">
      <c r="A365" t="s">
        <v>377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-1.4666809999999999</v>
      </c>
      <c r="EY365">
        <v>3.5911999999999999E-2</v>
      </c>
      <c r="EZ365">
        <v>8.8999649999999999</v>
      </c>
      <c r="FA365">
        <v>13.925856</v>
      </c>
      <c r="FB365">
        <v>1.816263</v>
      </c>
      <c r="FC365">
        <v>-0.40804600000000002</v>
      </c>
      <c r="FD365">
        <v>-0.48436400000000002</v>
      </c>
      <c r="FE365">
        <v>8.3429280000000006</v>
      </c>
      <c r="FF365">
        <v>12.143317</v>
      </c>
      <c r="FG365">
        <v>25.465330000000002</v>
      </c>
      <c r="FH365">
        <v>10.992508000000001</v>
      </c>
      <c r="FI365">
        <v>1.1082449999999999</v>
      </c>
      <c r="FJ365">
        <v>3.2668159999999999</v>
      </c>
      <c r="FK365">
        <v>9.8872029999999995</v>
      </c>
      <c r="FL365">
        <v>13.543238000000001</v>
      </c>
      <c r="FM365">
        <v>9.7024139999999992</v>
      </c>
      <c r="FN365">
        <v>6.9300449999999998</v>
      </c>
      <c r="FO365">
        <v>50.239319999999999</v>
      </c>
      <c r="FP365">
        <v>26.923539999999999</v>
      </c>
      <c r="FQ365">
        <v>24.987646000000002</v>
      </c>
      <c r="FR365">
        <v>21.814074999999999</v>
      </c>
      <c r="FS365">
        <v>65.156859999999995</v>
      </c>
      <c r="FT365">
        <v>3.1152220000000002</v>
      </c>
      <c r="FU365">
        <v>5.0267900000000001</v>
      </c>
      <c r="FV365">
        <v>147.96544399999999</v>
      </c>
      <c r="FW365">
        <v>154.301332</v>
      </c>
      <c r="FX365">
        <v>85.372594000000007</v>
      </c>
      <c r="FY365">
        <v>22.956602</v>
      </c>
      <c r="FZ365">
        <v>16.032060999999999</v>
      </c>
      <c r="GA365">
        <v>99.243941000000007</v>
      </c>
      <c r="GB365">
        <v>510.43429800000001</v>
      </c>
      <c r="GC365">
        <v>292.21150999999998</v>
      </c>
      <c r="GD365">
        <v>791.13976000000002</v>
      </c>
      <c r="GE365">
        <v>54.776679999999999</v>
      </c>
      <c r="GF365">
        <v>277.62826000000001</v>
      </c>
      <c r="GG365">
        <v>282.92375800000002</v>
      </c>
      <c r="GH365">
        <v>534.44026399999996</v>
      </c>
      <c r="GI365">
        <v>214.83802</v>
      </c>
      <c r="GJ365">
        <v>224.928966</v>
      </c>
      <c r="GK365">
        <v>167.307762</v>
      </c>
      <c r="GL365">
        <v>92.164652000000004</v>
      </c>
      <c r="GM365">
        <v>186.32442</v>
      </c>
      <c r="GN365">
        <v>213.84386799999999</v>
      </c>
      <c r="GO365">
        <v>40.154037000000002</v>
      </c>
      <c r="GP365">
        <v>26.584603000000001</v>
      </c>
      <c r="GQ365">
        <v>10.986243</v>
      </c>
      <c r="GR365">
        <v>7.0327729999999997</v>
      </c>
      <c r="GS365">
        <v>7.6888199999999998</v>
      </c>
      <c r="GT365">
        <v>-1.160493</v>
      </c>
      <c r="GU365">
        <v>0.97020600000000001</v>
      </c>
      <c r="GV365">
        <v>2.3870100000000001</v>
      </c>
      <c r="GW365">
        <v>0.403615</v>
      </c>
      <c r="GX365">
        <v>1.2094240000000001</v>
      </c>
      <c r="GY365">
        <v>2.0987179999999999</v>
      </c>
      <c r="GZ365">
        <v>0.31208200000000003</v>
      </c>
      <c r="HA365">
        <v>0.298454</v>
      </c>
      <c r="HB365">
        <v>-0.62361299999999997</v>
      </c>
      <c r="HC365">
        <v>7.6022999999999996</v>
      </c>
      <c r="HD365">
        <v>191.57239899999999</v>
      </c>
      <c r="HE365">
        <v>29.145917000000001</v>
      </c>
      <c r="HF365">
        <v>611.04995599999995</v>
      </c>
      <c r="HG365">
        <v>265.16412700000001</v>
      </c>
      <c r="HH365">
        <v>315.47616599999998</v>
      </c>
      <c r="HI365">
        <v>9.0659690000000008</v>
      </c>
      <c r="HJ365">
        <v>11.66436</v>
      </c>
      <c r="HK365">
        <v>159.68343999999999</v>
      </c>
      <c r="HL365">
        <v>133.212335</v>
      </c>
      <c r="HM365">
        <v>84.188806999999997</v>
      </c>
      <c r="HN365">
        <v>24.304697000000001</v>
      </c>
      <c r="HO365">
        <v>211.45831999999999</v>
      </c>
      <c r="HP365">
        <v>205.473882</v>
      </c>
      <c r="HQ365">
        <v>194.954835</v>
      </c>
      <c r="HR365">
        <v>177.46495200000001</v>
      </c>
      <c r="HS365">
        <v>232.942362</v>
      </c>
      <c r="HT365">
        <v>234.23824099999999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7899.1144050000003</v>
      </c>
      <c r="OM365">
        <v>0</v>
      </c>
      <c r="ON365">
        <v>0</v>
      </c>
      <c r="OO365">
        <v>0</v>
      </c>
      <c r="OP365">
        <v>0</v>
      </c>
      <c r="OQ365">
        <v>15785.917943</v>
      </c>
    </row>
    <row r="366" spans="1:407" x14ac:dyDescent="0.2">
      <c r="A366" t="s">
        <v>378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-33.851722000000002</v>
      </c>
      <c r="EY366">
        <v>-34.106437999999997</v>
      </c>
      <c r="EZ366">
        <v>2.2985869999999999</v>
      </c>
      <c r="FA366">
        <v>2.4527540000000001</v>
      </c>
      <c r="FB366">
        <v>4.5524149999999999</v>
      </c>
      <c r="FC366">
        <v>-17.999687999999999</v>
      </c>
      <c r="FD366">
        <v>-12.964109000000001</v>
      </c>
      <c r="FE366">
        <v>-48.782615999999997</v>
      </c>
      <c r="FF366">
        <v>13.426584999999999</v>
      </c>
      <c r="FG366">
        <v>16.716104999999999</v>
      </c>
      <c r="FH366">
        <v>8.6617280000000001</v>
      </c>
      <c r="FI366">
        <v>1.5583769999999999</v>
      </c>
      <c r="FJ366">
        <v>7.6934000000000002E-2</v>
      </c>
      <c r="FK366">
        <v>5.7192400000000001</v>
      </c>
      <c r="FL366">
        <v>24.209703000000001</v>
      </c>
      <c r="FM366">
        <v>35.961779</v>
      </c>
      <c r="FN366">
        <v>23.083731</v>
      </c>
      <c r="FO366">
        <v>93.194989000000007</v>
      </c>
      <c r="FP366">
        <v>29.111934999999999</v>
      </c>
      <c r="FQ366">
        <v>21.867767000000001</v>
      </c>
      <c r="FR366">
        <v>8.2718760000000007</v>
      </c>
      <c r="FS366">
        <v>36.921722000000003</v>
      </c>
      <c r="FT366">
        <v>-5.0133960000000002</v>
      </c>
      <c r="FU366">
        <v>8.2266619999999993</v>
      </c>
      <c r="FV366">
        <v>87.798974000000001</v>
      </c>
      <c r="FW366">
        <v>72.003311999999994</v>
      </c>
      <c r="FX366">
        <v>55.056823999999999</v>
      </c>
      <c r="FY366">
        <v>34.519185999999998</v>
      </c>
      <c r="FZ366">
        <v>7.3109719999999996</v>
      </c>
      <c r="GA366">
        <v>58.424486000000002</v>
      </c>
      <c r="GB366">
        <v>267.29288200000002</v>
      </c>
      <c r="GC366">
        <v>127.783582</v>
      </c>
      <c r="GD366">
        <v>475.92879699999997</v>
      </c>
      <c r="GE366">
        <v>27.002613</v>
      </c>
      <c r="GF366">
        <v>151.91849999999999</v>
      </c>
      <c r="GG366">
        <v>181.43462500000001</v>
      </c>
      <c r="GH366">
        <v>324.03487699999999</v>
      </c>
      <c r="GI366">
        <v>244.63102499999999</v>
      </c>
      <c r="GJ366">
        <v>118.534014</v>
      </c>
      <c r="GK366">
        <v>101.573948</v>
      </c>
      <c r="GL366">
        <v>44.081333999999998</v>
      </c>
      <c r="GM366">
        <v>73.207701</v>
      </c>
      <c r="GN366">
        <v>100.737379</v>
      </c>
      <c r="GO366">
        <v>20.175514</v>
      </c>
      <c r="GP366">
        <v>13.133832999999999</v>
      </c>
      <c r="GQ366">
        <v>15.526284</v>
      </c>
      <c r="GR366">
        <v>14.053076000000001</v>
      </c>
      <c r="GS366">
        <v>-34.192242999999998</v>
      </c>
      <c r="GT366">
        <v>17.044003</v>
      </c>
      <c r="GU366">
        <v>0.65825400000000001</v>
      </c>
      <c r="GV366">
        <v>4.2640779999999996</v>
      </c>
      <c r="GW366">
        <v>3.228E-3</v>
      </c>
      <c r="GX366">
        <v>1.308327</v>
      </c>
      <c r="GY366">
        <v>6.1899300000000004</v>
      </c>
      <c r="GZ366">
        <v>-2.3481380000000001</v>
      </c>
      <c r="HA366">
        <v>-1.4135120000000001</v>
      </c>
      <c r="HB366">
        <v>0.40990599999999999</v>
      </c>
      <c r="HC366">
        <v>11.0403</v>
      </c>
      <c r="HD366">
        <v>199.808122</v>
      </c>
      <c r="HE366">
        <v>45.691620999999998</v>
      </c>
      <c r="HF366">
        <v>415.93590999999998</v>
      </c>
      <c r="HG366">
        <v>178.53314499999999</v>
      </c>
      <c r="HH366">
        <v>147.54639700000001</v>
      </c>
      <c r="HI366">
        <v>10.720343</v>
      </c>
      <c r="HJ366">
        <v>14.24044</v>
      </c>
      <c r="HK366">
        <v>62.478368000000003</v>
      </c>
      <c r="HL366">
        <v>83.692221000000004</v>
      </c>
      <c r="HM366">
        <v>61.941817</v>
      </c>
      <c r="HN366">
        <v>13.983528</v>
      </c>
      <c r="HO366">
        <v>147.67530099999999</v>
      </c>
      <c r="HP366">
        <v>125.721583</v>
      </c>
      <c r="HQ366">
        <v>171.90706900000001</v>
      </c>
      <c r="HR366">
        <v>205.93410900000001</v>
      </c>
      <c r="HS366">
        <v>289.32342299999999</v>
      </c>
      <c r="HT366">
        <v>280.06213100000002</v>
      </c>
      <c r="HU366">
        <v>1.3730000000000001E-3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4864.1410589999996</v>
      </c>
      <c r="OM366">
        <v>0</v>
      </c>
      <c r="ON366">
        <v>0</v>
      </c>
      <c r="OO366">
        <v>0</v>
      </c>
      <c r="OP366">
        <v>0</v>
      </c>
      <c r="OQ366">
        <v>10122.060751000001</v>
      </c>
    </row>
    <row r="367" spans="1:407" x14ac:dyDescent="0.2">
      <c r="A367" t="s">
        <v>379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-5.6743810000000003</v>
      </c>
      <c r="EY367">
        <v>-8.3458659999999991</v>
      </c>
      <c r="EZ367">
        <v>3.8320259999999999</v>
      </c>
      <c r="FA367">
        <v>0.264874</v>
      </c>
      <c r="FB367">
        <v>2.2569539999999999</v>
      </c>
      <c r="FC367">
        <v>-4.9989140000000001</v>
      </c>
      <c r="FD367">
        <v>-3.4675630000000002</v>
      </c>
      <c r="FE367">
        <v>-12.973436</v>
      </c>
      <c r="FF367">
        <v>1.7395389999999999</v>
      </c>
      <c r="FG367">
        <v>3.370838</v>
      </c>
      <c r="FH367">
        <v>0.51356000000000002</v>
      </c>
      <c r="FI367">
        <v>0.33943400000000001</v>
      </c>
      <c r="FJ367">
        <v>0.66365399999999997</v>
      </c>
      <c r="FK367">
        <v>4.680555</v>
      </c>
      <c r="FL367">
        <v>28.418731000000001</v>
      </c>
      <c r="FM367">
        <v>14.077691</v>
      </c>
      <c r="FN367">
        <v>7.3800879999999998</v>
      </c>
      <c r="FO367">
        <v>45.177512</v>
      </c>
      <c r="FP367">
        <v>5.0156830000000001</v>
      </c>
      <c r="FQ367">
        <v>5.1252509999999996</v>
      </c>
      <c r="FR367">
        <v>3.9987840000000001</v>
      </c>
      <c r="FS367">
        <v>4.2350310000000002</v>
      </c>
      <c r="FT367">
        <v>6.7761040000000001</v>
      </c>
      <c r="FU367">
        <v>2.8351570000000001</v>
      </c>
      <c r="FV367">
        <v>22.298117999999999</v>
      </c>
      <c r="FW367">
        <v>16.538692000000001</v>
      </c>
      <c r="FX367">
        <v>44.935778999999997</v>
      </c>
      <c r="FY367">
        <v>9.9074829999999992</v>
      </c>
      <c r="FZ367">
        <v>6.3513159999999997</v>
      </c>
      <c r="GA367">
        <v>17.902144</v>
      </c>
      <c r="GB367">
        <v>54.349426000000001</v>
      </c>
      <c r="GC367">
        <v>52.005639000000002</v>
      </c>
      <c r="GD367">
        <v>221.56666799999999</v>
      </c>
      <c r="GE367">
        <v>13.690193000000001</v>
      </c>
      <c r="GF367">
        <v>28.723226</v>
      </c>
      <c r="GG367">
        <v>105.12652</v>
      </c>
      <c r="GH367">
        <v>188.90342200000001</v>
      </c>
      <c r="GI367">
        <v>163.204712</v>
      </c>
      <c r="GJ367">
        <v>51.525865000000003</v>
      </c>
      <c r="GK367">
        <v>26.818932</v>
      </c>
      <c r="GL367">
        <v>18.960661999999999</v>
      </c>
      <c r="GM367">
        <v>38.281798000000002</v>
      </c>
      <c r="GN367">
        <v>24.998826000000001</v>
      </c>
      <c r="GO367">
        <v>7.7439650000000002</v>
      </c>
      <c r="GP367">
        <v>0.22748399999999999</v>
      </c>
      <c r="GQ367">
        <v>19.788091000000001</v>
      </c>
      <c r="GR367">
        <v>1.8827259999999999</v>
      </c>
      <c r="GS367">
        <v>20.652356999999999</v>
      </c>
      <c r="GT367">
        <v>0</v>
      </c>
      <c r="GU367">
        <v>0.62479899999999999</v>
      </c>
      <c r="GV367">
        <v>3.8364729999999998</v>
      </c>
      <c r="GW367">
        <v>0</v>
      </c>
      <c r="GX367">
        <v>0.26123000000000002</v>
      </c>
      <c r="GY367">
        <v>1.6404240000000001</v>
      </c>
      <c r="GZ367">
        <v>3.7597049999999999</v>
      </c>
      <c r="HA367">
        <v>2.1689E-2</v>
      </c>
      <c r="HB367">
        <v>0.216083</v>
      </c>
      <c r="HC367">
        <v>6.7101759999999997</v>
      </c>
      <c r="HD367">
        <v>32.486333999999999</v>
      </c>
      <c r="HE367">
        <v>27.848139</v>
      </c>
      <c r="HF367">
        <v>62.262805</v>
      </c>
      <c r="HG367">
        <v>22.660072</v>
      </c>
      <c r="HH367">
        <v>37.788497999999997</v>
      </c>
      <c r="HI367">
        <v>0.57153900000000002</v>
      </c>
      <c r="HJ367">
        <v>1.3526199999999999</v>
      </c>
      <c r="HK367">
        <v>6.3083869999999997</v>
      </c>
      <c r="HL367">
        <v>30.924986000000001</v>
      </c>
      <c r="HM367">
        <v>1.6072489999999999</v>
      </c>
      <c r="HN367">
        <v>0.94441600000000003</v>
      </c>
      <c r="HO367">
        <v>42.218488000000001</v>
      </c>
      <c r="HP367">
        <v>63.374493999999999</v>
      </c>
      <c r="HQ367">
        <v>26.415158999999999</v>
      </c>
      <c r="HR367">
        <v>35.007745999999997</v>
      </c>
      <c r="HS367">
        <v>28.988755000000001</v>
      </c>
      <c r="HT367">
        <v>32.467917</v>
      </c>
      <c r="HU367">
        <v>2.02E-4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1486.142417</v>
      </c>
      <c r="OM367">
        <v>0</v>
      </c>
      <c r="ON367">
        <v>0</v>
      </c>
      <c r="OO367">
        <v>0</v>
      </c>
      <c r="OP367">
        <v>0</v>
      </c>
      <c r="OQ367">
        <v>3218.066151</v>
      </c>
    </row>
    <row r="368" spans="1:407" x14ac:dyDescent="0.2">
      <c r="A368" t="s">
        <v>380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-30.043146</v>
      </c>
      <c r="EY368">
        <v>-35.418481</v>
      </c>
      <c r="EZ368">
        <v>20.347819999999999</v>
      </c>
      <c r="FA368">
        <v>33.911489000000003</v>
      </c>
      <c r="FB368">
        <v>23.681538</v>
      </c>
      <c r="FC368">
        <v>-9.156981</v>
      </c>
      <c r="FD368">
        <v>-7.4861219999999999</v>
      </c>
      <c r="FE368">
        <v>-36.031812000000002</v>
      </c>
      <c r="FF368">
        <v>41.799937999999997</v>
      </c>
      <c r="FG368">
        <v>54.206753999999997</v>
      </c>
      <c r="FH368">
        <v>31.918208</v>
      </c>
      <c r="FI368">
        <v>5.1506290000000003</v>
      </c>
      <c r="FJ368">
        <v>6.4028049999999999</v>
      </c>
      <c r="FK368">
        <v>16.761016000000001</v>
      </c>
      <c r="FL368">
        <v>32.258743000000003</v>
      </c>
      <c r="FM368">
        <v>80.572646000000006</v>
      </c>
      <c r="FN368">
        <v>18.265205000000002</v>
      </c>
      <c r="FO368">
        <v>185.21086199999999</v>
      </c>
      <c r="FP368">
        <v>55.018701999999998</v>
      </c>
      <c r="FQ368">
        <v>43.120147000000003</v>
      </c>
      <c r="FR368">
        <v>42.091327</v>
      </c>
      <c r="FS368">
        <v>61.854357999999998</v>
      </c>
      <c r="FT368">
        <v>9.9690700000000003</v>
      </c>
      <c r="FU368">
        <v>31.425545</v>
      </c>
      <c r="FV368">
        <v>198.52739099999999</v>
      </c>
      <c r="FW368">
        <v>135.669704</v>
      </c>
      <c r="FX368">
        <v>98.178082000000003</v>
      </c>
      <c r="FY368">
        <v>40.428852999999997</v>
      </c>
      <c r="FZ368">
        <v>21.53698</v>
      </c>
      <c r="GA368">
        <v>114.082005</v>
      </c>
      <c r="GB368">
        <v>558.99210000000005</v>
      </c>
      <c r="GC368">
        <v>278.56239699999998</v>
      </c>
      <c r="GD368">
        <v>764.69227699999999</v>
      </c>
      <c r="GE368">
        <v>49.118979000000003</v>
      </c>
      <c r="GF368">
        <v>274.87955299999999</v>
      </c>
      <c r="GG368">
        <v>394.73664100000002</v>
      </c>
      <c r="GH368">
        <v>773.41281400000003</v>
      </c>
      <c r="GI368">
        <v>518.34255199999996</v>
      </c>
      <c r="GJ368">
        <v>194.732483</v>
      </c>
      <c r="GK368">
        <v>197.01972900000001</v>
      </c>
      <c r="GL368">
        <v>77.950722999999996</v>
      </c>
      <c r="GM368">
        <v>162.67756600000001</v>
      </c>
      <c r="GN368">
        <v>170.40490800000001</v>
      </c>
      <c r="GO368">
        <v>34.415793999999998</v>
      </c>
      <c r="GP368">
        <v>47.800395000000002</v>
      </c>
      <c r="GQ368">
        <v>35.716653999999998</v>
      </c>
      <c r="GR368">
        <v>7.220815</v>
      </c>
      <c r="GS368">
        <v>-39.056373999999998</v>
      </c>
      <c r="GT368">
        <v>8.5349579999999996</v>
      </c>
      <c r="GU368">
        <v>1.4187E-2</v>
      </c>
      <c r="GV368">
        <v>13.042721</v>
      </c>
      <c r="GW368">
        <v>1.7072270000000001</v>
      </c>
      <c r="GX368">
        <v>0.66094799999999998</v>
      </c>
      <c r="GY368">
        <v>1.80579</v>
      </c>
      <c r="GZ368">
        <v>-1.0927469999999999</v>
      </c>
      <c r="HA368">
        <v>0.48466199999999998</v>
      </c>
      <c r="HB368">
        <v>-4.1975999999999999E-2</v>
      </c>
      <c r="HC368">
        <v>11.895481999999999</v>
      </c>
      <c r="HD368">
        <v>377.49946299999999</v>
      </c>
      <c r="HE368">
        <v>73.241812999999993</v>
      </c>
      <c r="HF368">
        <v>865.71808299999998</v>
      </c>
      <c r="HG368">
        <v>325.68250999999998</v>
      </c>
      <c r="HH368">
        <v>328.01637799999997</v>
      </c>
      <c r="HI368">
        <v>17.641107000000002</v>
      </c>
      <c r="HJ368">
        <v>21.210708</v>
      </c>
      <c r="HK368">
        <v>122.44807900000001</v>
      </c>
      <c r="HL368">
        <v>218.75944899999999</v>
      </c>
      <c r="HM368">
        <v>90.532456999999994</v>
      </c>
      <c r="HN368">
        <v>25.389706</v>
      </c>
      <c r="HO368">
        <v>259.07294300000001</v>
      </c>
      <c r="HP368">
        <v>240.777694</v>
      </c>
      <c r="HQ368">
        <v>358.17262699999998</v>
      </c>
      <c r="HR368">
        <v>325.011595</v>
      </c>
      <c r="HS368">
        <v>431.27695299999999</v>
      </c>
      <c r="HT368">
        <v>443.04621300000002</v>
      </c>
      <c r="HU368">
        <v>1.7866E-2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7754.4488039999997</v>
      </c>
      <c r="OM368">
        <v>0</v>
      </c>
      <c r="ON368">
        <v>0</v>
      </c>
      <c r="OO368">
        <v>0</v>
      </c>
      <c r="OP368">
        <v>0</v>
      </c>
      <c r="OQ368">
        <v>18100.848980999999</v>
      </c>
    </row>
    <row r="369" spans="1:407" x14ac:dyDescent="0.2">
      <c r="A369" t="s">
        <v>381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-1.203249</v>
      </c>
      <c r="EY369">
        <v>-0.63037100000000001</v>
      </c>
      <c r="EZ369">
        <v>4.3240489999999996</v>
      </c>
      <c r="FA369">
        <v>9.0706609999999994</v>
      </c>
      <c r="FB369">
        <v>0.90993000000000002</v>
      </c>
      <c r="FC369">
        <v>-0.66478999999999999</v>
      </c>
      <c r="FD369">
        <v>-0.205678</v>
      </c>
      <c r="FE369">
        <v>5.8823249999999998</v>
      </c>
      <c r="FF369">
        <v>6.2561859999999996</v>
      </c>
      <c r="FG369">
        <v>12.632892</v>
      </c>
      <c r="FH369">
        <v>5.5707259999999996</v>
      </c>
      <c r="FI369">
        <v>0.64805599999999997</v>
      </c>
      <c r="FJ369">
        <v>0.98811899999999997</v>
      </c>
      <c r="FK369">
        <v>5.3595179999999996</v>
      </c>
      <c r="FL369">
        <v>6.4236899999999997</v>
      </c>
      <c r="FM369">
        <v>3.348401</v>
      </c>
      <c r="FN369">
        <v>3.3328890000000002</v>
      </c>
      <c r="FO369">
        <v>19.204097000000001</v>
      </c>
      <c r="FP369">
        <v>11.460986999999999</v>
      </c>
      <c r="FQ369">
        <v>12.975557</v>
      </c>
      <c r="FR369">
        <v>12.123419999999999</v>
      </c>
      <c r="FS369">
        <v>27.673103000000001</v>
      </c>
      <c r="FT369">
        <v>1.378836</v>
      </c>
      <c r="FU369">
        <v>1.9466600000000001</v>
      </c>
      <c r="FV369">
        <v>68.234758999999997</v>
      </c>
      <c r="FW369">
        <v>67.010176999999999</v>
      </c>
      <c r="FX369">
        <v>36.374350999999997</v>
      </c>
      <c r="FY369">
        <v>10.051268</v>
      </c>
      <c r="FZ369">
        <v>7.5744040000000004</v>
      </c>
      <c r="GA369">
        <v>43.733094999999999</v>
      </c>
      <c r="GB369">
        <v>215.78661700000001</v>
      </c>
      <c r="GC369">
        <v>137.43714399999999</v>
      </c>
      <c r="GD369">
        <v>328.5797</v>
      </c>
      <c r="GE369">
        <v>22.614747999999999</v>
      </c>
      <c r="GF369">
        <v>118.00762899999999</v>
      </c>
      <c r="GG369">
        <v>128.11705799999999</v>
      </c>
      <c r="GH369">
        <v>237.68530899999999</v>
      </c>
      <c r="GI369">
        <v>93.06653</v>
      </c>
      <c r="GJ369">
        <v>89.081160999999994</v>
      </c>
      <c r="GK369">
        <v>70.246008000000003</v>
      </c>
      <c r="GL369">
        <v>38.614282000000003</v>
      </c>
      <c r="GM369">
        <v>80.231603000000007</v>
      </c>
      <c r="GN369">
        <v>86.706373999999997</v>
      </c>
      <c r="GO369">
        <v>15.90699</v>
      </c>
      <c r="GP369">
        <v>10.70172</v>
      </c>
      <c r="GQ369">
        <v>1.4708129999999999</v>
      </c>
      <c r="GR369">
        <v>2.7954810000000001</v>
      </c>
      <c r="GS369">
        <v>2.9810979999999998</v>
      </c>
      <c r="GT369">
        <v>-1.261393</v>
      </c>
      <c r="GU369">
        <v>0.43737900000000002</v>
      </c>
      <c r="GV369">
        <v>-7.3209999999999997E-2</v>
      </c>
      <c r="GW369">
        <v>4.0861000000000001E-2</v>
      </c>
      <c r="GX369">
        <v>-0.36219200000000001</v>
      </c>
      <c r="GY369">
        <v>0.74635499999999999</v>
      </c>
      <c r="GZ369">
        <v>7.3693999999999996E-2</v>
      </c>
      <c r="HA369">
        <v>-6.7667000000000005E-2</v>
      </c>
      <c r="HB369">
        <v>-7.8179999999999999E-2</v>
      </c>
      <c r="HC369">
        <v>3.2461410000000002</v>
      </c>
      <c r="HD369">
        <v>81.476168000000001</v>
      </c>
      <c r="HE369">
        <v>16.697005000000001</v>
      </c>
      <c r="HF369">
        <v>288.25313199999999</v>
      </c>
      <c r="HG369">
        <v>122.95005999999999</v>
      </c>
      <c r="HH369">
        <v>141.15511599999999</v>
      </c>
      <c r="HI369">
        <v>4.3014669999999997</v>
      </c>
      <c r="HJ369">
        <v>5.2618029999999996</v>
      </c>
      <c r="HK369">
        <v>68.603425999999999</v>
      </c>
      <c r="HL369">
        <v>60.301217999999999</v>
      </c>
      <c r="HM369">
        <v>34.440396999999997</v>
      </c>
      <c r="HN369">
        <v>8.8761050000000008</v>
      </c>
      <c r="HO369">
        <v>94.058908000000002</v>
      </c>
      <c r="HP369">
        <v>91.152620999999996</v>
      </c>
      <c r="HQ369">
        <v>92.829964000000004</v>
      </c>
      <c r="HR369">
        <v>73.309321999999995</v>
      </c>
      <c r="HS369">
        <v>99.582153000000005</v>
      </c>
      <c r="HT369">
        <v>100.692092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2949.2356610000002</v>
      </c>
      <c r="OM369">
        <v>0</v>
      </c>
      <c r="ON369">
        <v>0</v>
      </c>
      <c r="OO369">
        <v>0</v>
      </c>
      <c r="OP369">
        <v>0</v>
      </c>
      <c r="OQ369">
        <v>6397.6927370000003</v>
      </c>
    </row>
    <row r="370" spans="1:407" x14ac:dyDescent="0.2">
      <c r="A370" t="s">
        <v>382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0.32108199999999998</v>
      </c>
      <c r="EY370">
        <v>5.1162999999999998</v>
      </c>
      <c r="EZ370">
        <v>8.4247700000000005</v>
      </c>
      <c r="FA370">
        <v>49.363427999999999</v>
      </c>
      <c r="FB370">
        <v>5.0913209999999998</v>
      </c>
      <c r="FC370">
        <v>1.0793159999999999</v>
      </c>
      <c r="FD370">
        <v>1.2624390000000001</v>
      </c>
      <c r="FE370">
        <v>20.913243000000001</v>
      </c>
      <c r="FF370">
        <v>0.89501799999999998</v>
      </c>
      <c r="FG370">
        <v>1.5791660000000001</v>
      </c>
      <c r="FH370">
        <v>0.22914599999999999</v>
      </c>
      <c r="FI370">
        <v>0.23719100000000001</v>
      </c>
      <c r="FJ370">
        <v>2.2480020000000001</v>
      </c>
      <c r="FK370">
        <v>2.3982329999999998</v>
      </c>
      <c r="FL370">
        <v>0</v>
      </c>
      <c r="FM370">
        <v>2.6999999999999999E-5</v>
      </c>
      <c r="FN370">
        <v>1.8E-5</v>
      </c>
      <c r="FO370">
        <v>39.429853000000001</v>
      </c>
      <c r="FP370">
        <v>10.395968</v>
      </c>
      <c r="FQ370">
        <v>12.286472</v>
      </c>
      <c r="FR370">
        <v>38.795071999999998</v>
      </c>
      <c r="FS370">
        <v>40.586629000000002</v>
      </c>
      <c r="FT370">
        <v>11.943704</v>
      </c>
      <c r="FU370">
        <v>31.915993</v>
      </c>
      <c r="FV370">
        <v>143.81666000000001</v>
      </c>
      <c r="FW370">
        <v>62.725399000000003</v>
      </c>
      <c r="FX370">
        <v>19.803925</v>
      </c>
      <c r="FY370">
        <v>8.7288610000000002</v>
      </c>
      <c r="FZ370">
        <v>4.7816520000000002</v>
      </c>
      <c r="GA370">
        <v>14.17048</v>
      </c>
      <c r="GB370">
        <v>129.28644399999999</v>
      </c>
      <c r="GC370">
        <v>-7.5199999999999996E-4</v>
      </c>
      <c r="GD370">
        <v>266.89797600000003</v>
      </c>
      <c r="GE370">
        <v>88.407377999999994</v>
      </c>
      <c r="GF370">
        <v>407.14316100000002</v>
      </c>
      <c r="GG370">
        <v>278.61674299999999</v>
      </c>
      <c r="GH370">
        <v>177.867152</v>
      </c>
      <c r="GI370">
        <v>67.815965000000006</v>
      </c>
      <c r="GJ370">
        <v>74.019068000000004</v>
      </c>
      <c r="GK370">
        <v>35.328291</v>
      </c>
      <c r="GL370">
        <v>23.855909</v>
      </c>
      <c r="GM370">
        <v>27.869067000000001</v>
      </c>
      <c r="GN370">
        <v>35.351762999999998</v>
      </c>
      <c r="GO370">
        <v>16.193339000000002</v>
      </c>
      <c r="GP370">
        <v>54.261577000000003</v>
      </c>
      <c r="GQ370">
        <v>4.0488999999999997E-2</v>
      </c>
      <c r="GR370">
        <v>0</v>
      </c>
      <c r="GS370">
        <v>3.0109E-2</v>
      </c>
      <c r="GT370">
        <v>1354.1889490000001</v>
      </c>
      <c r="GU370">
        <v>0</v>
      </c>
      <c r="GV370">
        <v>0</v>
      </c>
      <c r="GW370">
        <v>5.0410000000000003E-3</v>
      </c>
      <c r="GX370">
        <v>0.70378099999999999</v>
      </c>
      <c r="GY370">
        <v>1455.491172</v>
      </c>
      <c r="GZ370">
        <v>0</v>
      </c>
      <c r="HA370">
        <v>3.6340000000000001E-3</v>
      </c>
      <c r="HB370">
        <v>0</v>
      </c>
      <c r="HC370">
        <v>6.8900000000000003E-3</v>
      </c>
      <c r="HD370">
        <v>19.125845000000002</v>
      </c>
      <c r="HE370">
        <v>23.399388999999999</v>
      </c>
      <c r="HF370">
        <v>84.046090000000007</v>
      </c>
      <c r="HG370">
        <v>175.31983399999999</v>
      </c>
      <c r="HH370">
        <v>309.47306900000001</v>
      </c>
      <c r="HI370">
        <v>19.795968999999999</v>
      </c>
      <c r="HJ370">
        <v>19.354925999999999</v>
      </c>
      <c r="HK370">
        <v>-0.42241800000000002</v>
      </c>
      <c r="HL370">
        <v>8.7993839999999999</v>
      </c>
      <c r="HM370">
        <v>12.164342</v>
      </c>
      <c r="HN370">
        <v>2.5224989999999998</v>
      </c>
      <c r="HO370">
        <v>23.251895999999999</v>
      </c>
      <c r="HP370">
        <v>43.849912000000003</v>
      </c>
      <c r="HQ370">
        <v>61.295113999999998</v>
      </c>
      <c r="HR370">
        <v>36.688073000000003</v>
      </c>
      <c r="HS370">
        <v>106.96790799999999</v>
      </c>
      <c r="HT370">
        <v>183.803405</v>
      </c>
      <c r="HU370">
        <v>8.9759999999999996E-3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6095.6155870000002</v>
      </c>
      <c r="OM370">
        <v>0</v>
      </c>
      <c r="ON370">
        <v>0</v>
      </c>
      <c r="OO370">
        <v>0</v>
      </c>
      <c r="OP370">
        <v>0</v>
      </c>
      <c r="OQ370">
        <v>12256.982314999999</v>
      </c>
    </row>
    <row r="371" spans="1:407" x14ac:dyDescent="0.2">
      <c r="A371" t="s">
        <v>383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-10.111798</v>
      </c>
      <c r="EY371">
        <v>-25.709157000000001</v>
      </c>
      <c r="EZ371">
        <v>-22.462990000000001</v>
      </c>
      <c r="FA371">
        <v>-33.106124999999999</v>
      </c>
      <c r="FB371">
        <v>-10.63392</v>
      </c>
      <c r="FC371">
        <v>-1.4155770000000001</v>
      </c>
      <c r="FD371">
        <v>-3.1156649999999999</v>
      </c>
      <c r="FE371">
        <v>-1.183813</v>
      </c>
      <c r="FF371">
        <v>-3.4104800000000002</v>
      </c>
      <c r="FG371">
        <v>-12.105005</v>
      </c>
      <c r="FH371">
        <v>-11.901923</v>
      </c>
      <c r="FI371">
        <v>-0.62290000000000001</v>
      </c>
      <c r="FJ371">
        <v>15.38608</v>
      </c>
      <c r="FK371">
        <v>6.7196389999999999</v>
      </c>
      <c r="FL371">
        <v>-12.813923000000001</v>
      </c>
      <c r="FM371">
        <v>56.668216999999999</v>
      </c>
      <c r="FN371">
        <v>8.3796219999999995</v>
      </c>
      <c r="FO371">
        <v>38.943807999999997</v>
      </c>
      <c r="FP371">
        <v>47.071789000000003</v>
      </c>
      <c r="FQ371">
        <v>33.793444000000001</v>
      </c>
      <c r="FR371">
        <v>22.833245000000002</v>
      </c>
      <c r="FS371">
        <v>20.720573999999999</v>
      </c>
      <c r="FT371">
        <v>10.713063</v>
      </c>
      <c r="FU371">
        <v>43.130462000000001</v>
      </c>
      <c r="FV371">
        <v>81.370885999999999</v>
      </c>
      <c r="FW371">
        <v>106.44087</v>
      </c>
      <c r="FX371">
        <v>57.105792999999998</v>
      </c>
      <c r="FY371">
        <v>12.953951999999999</v>
      </c>
      <c r="FZ371">
        <v>27.11711</v>
      </c>
      <c r="GA371">
        <v>31.00385</v>
      </c>
      <c r="GB371">
        <v>238.93150199999999</v>
      </c>
      <c r="GC371">
        <v>28.887630000000001</v>
      </c>
      <c r="GD371">
        <v>203.06349800000001</v>
      </c>
      <c r="GE371">
        <v>28.336969</v>
      </c>
      <c r="GF371">
        <v>167.47310899999999</v>
      </c>
      <c r="GG371">
        <v>139.82374899999999</v>
      </c>
      <c r="GH371">
        <v>639.47601999999995</v>
      </c>
      <c r="GI371">
        <v>524.67129499999999</v>
      </c>
      <c r="GJ371">
        <v>167.86656199999999</v>
      </c>
      <c r="GK371">
        <v>52.682459000000001</v>
      </c>
      <c r="GL371">
        <v>22.729026000000001</v>
      </c>
      <c r="GM371">
        <v>52.619928000000002</v>
      </c>
      <c r="GN371">
        <v>100.571376</v>
      </c>
      <c r="GO371">
        <v>15.726486</v>
      </c>
      <c r="GP371">
        <v>60.619492999999999</v>
      </c>
      <c r="GQ371">
        <v>209.23541900000001</v>
      </c>
      <c r="GR371">
        <v>22.373059999999999</v>
      </c>
      <c r="GS371">
        <v>24.843003</v>
      </c>
      <c r="GT371">
        <v>11.219334999999999</v>
      </c>
      <c r="GU371">
        <v>8.443797</v>
      </c>
      <c r="GV371">
        <v>67.677116999999996</v>
      </c>
      <c r="GW371">
        <v>2.7310919999999999</v>
      </c>
      <c r="GX371">
        <v>5.7284670000000002</v>
      </c>
      <c r="GY371">
        <v>2.2672919999999999</v>
      </c>
      <c r="GZ371">
        <v>2.5458970000000001</v>
      </c>
      <c r="HA371">
        <v>23.932213000000001</v>
      </c>
      <c r="HB371">
        <v>1.178596</v>
      </c>
      <c r="HC371">
        <v>8.7657550000000004</v>
      </c>
      <c r="HD371">
        <v>3882.50443</v>
      </c>
      <c r="HE371">
        <v>125.350481</v>
      </c>
      <c r="HF371">
        <v>231.37567000000001</v>
      </c>
      <c r="HG371">
        <v>441.292576</v>
      </c>
      <c r="HH371">
        <v>226.870284</v>
      </c>
      <c r="HI371">
        <v>12.374052000000001</v>
      </c>
      <c r="HJ371">
        <v>-0.59264700000000003</v>
      </c>
      <c r="HK371">
        <v>29.689108000000001</v>
      </c>
      <c r="HL371">
        <v>161.96941000000001</v>
      </c>
      <c r="HM371">
        <v>259.96841499999999</v>
      </c>
      <c r="HN371">
        <v>143.037237</v>
      </c>
      <c r="HO371">
        <v>236.295557</v>
      </c>
      <c r="HP371">
        <v>313.80864400000002</v>
      </c>
      <c r="HQ371">
        <v>406.94574299999999</v>
      </c>
      <c r="HR371">
        <v>2612.5792310000002</v>
      </c>
      <c r="HS371">
        <v>1023.304074</v>
      </c>
      <c r="HT371">
        <v>2512.7260839999999</v>
      </c>
      <c r="HU371">
        <v>279.95366000000001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3523.8283059999999</v>
      </c>
      <c r="OM371">
        <v>0</v>
      </c>
      <c r="ON371">
        <v>0</v>
      </c>
      <c r="OO371">
        <v>268.86223899999999</v>
      </c>
      <c r="OP371">
        <v>8.3166829999999994</v>
      </c>
      <c r="OQ371">
        <v>20006.638512000001</v>
      </c>
    </row>
    <row r="372" spans="1:407" x14ac:dyDescent="0.2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-40.468173</v>
      </c>
      <c r="EY372">
        <v>-80.962585000000004</v>
      </c>
      <c r="EZ372">
        <v>-72.874875000000003</v>
      </c>
      <c r="FA372">
        <v>-214.14122800000001</v>
      </c>
      <c r="FB372">
        <v>-60.624442000000002</v>
      </c>
      <c r="FC372">
        <v>-28.402052999999999</v>
      </c>
      <c r="FD372">
        <v>-25.261904999999999</v>
      </c>
      <c r="FE372">
        <v>-241.865904</v>
      </c>
      <c r="FF372">
        <v>-49.036988999999998</v>
      </c>
      <c r="FG372">
        <v>-30.358438</v>
      </c>
      <c r="FH372">
        <v>-35.351931999999998</v>
      </c>
      <c r="FI372">
        <v>-2.410193</v>
      </c>
      <c r="FJ372">
        <v>32.697710999999998</v>
      </c>
      <c r="FK372">
        <v>14.528877</v>
      </c>
      <c r="FL372">
        <v>55.998212000000002</v>
      </c>
      <c r="FM372">
        <v>151.207314</v>
      </c>
      <c r="FN372">
        <v>67.393783999999997</v>
      </c>
      <c r="FO372">
        <v>146.82304500000001</v>
      </c>
      <c r="FP372">
        <v>30.824867999999999</v>
      </c>
      <c r="FQ372">
        <v>4.7638020000000001</v>
      </c>
      <c r="FR372">
        <v>2.195811</v>
      </c>
      <c r="FS372">
        <v>16.217279000000001</v>
      </c>
      <c r="FT372">
        <v>6.2720589999999996</v>
      </c>
      <c r="FU372">
        <v>2.6971989999999999</v>
      </c>
      <c r="FV372">
        <v>46.532978999999997</v>
      </c>
      <c r="FW372">
        <v>92.622131999999993</v>
      </c>
      <c r="FX372">
        <v>39.755046999999998</v>
      </c>
      <c r="FY372">
        <v>15.956882999999999</v>
      </c>
      <c r="FZ372">
        <v>5.5748920000000002</v>
      </c>
      <c r="GA372">
        <v>13.081652999999999</v>
      </c>
      <c r="GB372">
        <v>67.894157000000007</v>
      </c>
      <c r="GC372">
        <v>20.545596</v>
      </c>
      <c r="GD372">
        <v>79.635655</v>
      </c>
      <c r="GE372">
        <v>15.210556</v>
      </c>
      <c r="GF372">
        <v>43.951034</v>
      </c>
      <c r="GG372">
        <v>79.674576000000002</v>
      </c>
      <c r="GH372">
        <v>41.298718999999998</v>
      </c>
      <c r="GI372">
        <v>39.187023000000003</v>
      </c>
      <c r="GJ372">
        <v>49.362265000000001</v>
      </c>
      <c r="GK372">
        <v>225.78930600000001</v>
      </c>
      <c r="GL372">
        <v>43.715173999999998</v>
      </c>
      <c r="GM372">
        <v>64.291171000000006</v>
      </c>
      <c r="GN372">
        <v>59.246974999999999</v>
      </c>
      <c r="GO372">
        <v>55.161724</v>
      </c>
      <c r="GP372">
        <v>177.08893699999999</v>
      </c>
      <c r="GQ372">
        <v>206.189919</v>
      </c>
      <c r="GR372">
        <v>44.706985000000003</v>
      </c>
      <c r="GS372">
        <v>81.767617000000001</v>
      </c>
      <c r="GT372">
        <v>12.46109</v>
      </c>
      <c r="GU372">
        <v>31.099845999999999</v>
      </c>
      <c r="GV372">
        <v>23.766107000000002</v>
      </c>
      <c r="GW372">
        <v>0.26298100000000002</v>
      </c>
      <c r="GX372">
        <v>14.027037</v>
      </c>
      <c r="GY372">
        <v>6.0053369999999999</v>
      </c>
      <c r="GZ372">
        <v>9.40367</v>
      </c>
      <c r="HA372">
        <v>9.8443780000000007</v>
      </c>
      <c r="HB372">
        <v>4.1152259999999998</v>
      </c>
      <c r="HC372">
        <v>146.08514600000001</v>
      </c>
      <c r="HD372">
        <v>1444.4471080000001</v>
      </c>
      <c r="HE372">
        <v>17368.060658999999</v>
      </c>
      <c r="HF372">
        <v>2015.34512</v>
      </c>
      <c r="HG372">
        <v>506.97138000000001</v>
      </c>
      <c r="HH372">
        <v>885.25275499999998</v>
      </c>
      <c r="HI372">
        <v>74.753506000000002</v>
      </c>
      <c r="HJ372">
        <v>19.306806999999999</v>
      </c>
      <c r="HK372">
        <v>480.07761199999999</v>
      </c>
      <c r="HL372">
        <v>2307.5221510000001</v>
      </c>
      <c r="HM372">
        <v>1404.421619</v>
      </c>
      <c r="HN372">
        <v>741.12119399999995</v>
      </c>
      <c r="HO372">
        <v>5320.620234</v>
      </c>
      <c r="HP372">
        <v>2443.721352</v>
      </c>
      <c r="HQ372">
        <v>873.165211</v>
      </c>
      <c r="HR372">
        <v>9037.1400410000006</v>
      </c>
      <c r="HS372">
        <v>2291.3699550000001</v>
      </c>
      <c r="HT372">
        <v>1879.9105970000001</v>
      </c>
      <c r="HU372">
        <v>11511.118141000001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7609.5065109999996</v>
      </c>
      <c r="OM372">
        <v>0</v>
      </c>
      <c r="ON372">
        <v>0</v>
      </c>
      <c r="OO372">
        <v>407.08067799999998</v>
      </c>
      <c r="OP372">
        <v>336457.94020499999</v>
      </c>
      <c r="OQ372">
        <v>406594.02587399998</v>
      </c>
    </row>
    <row r="373" spans="1:407" x14ac:dyDescent="0.2">
      <c r="A373" t="s">
        <v>385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-285.02819499999998</v>
      </c>
      <c r="EY373">
        <v>-339.060248</v>
      </c>
      <c r="EZ373">
        <v>-315.49322799999999</v>
      </c>
      <c r="FA373">
        <v>-767.47878900000001</v>
      </c>
      <c r="FB373">
        <v>-268.66182500000002</v>
      </c>
      <c r="FC373">
        <v>-169.069614</v>
      </c>
      <c r="FD373">
        <v>-41.795726999999999</v>
      </c>
      <c r="FE373">
        <v>-600.19606399999998</v>
      </c>
      <c r="FF373">
        <v>-425.98039699999998</v>
      </c>
      <c r="FG373">
        <v>-371.76132000000001</v>
      </c>
      <c r="FH373">
        <v>-543.10845700000004</v>
      </c>
      <c r="FI373">
        <v>-135.24205699999999</v>
      </c>
      <c r="FJ373">
        <v>237.35940099999999</v>
      </c>
      <c r="FK373">
        <v>546.52687600000002</v>
      </c>
      <c r="FL373">
        <v>652.28723300000001</v>
      </c>
      <c r="FM373">
        <v>580.13653099999999</v>
      </c>
      <c r="FN373">
        <v>131.876418</v>
      </c>
      <c r="FO373">
        <v>1304.4730999999999</v>
      </c>
      <c r="FP373">
        <v>2535.4242840000002</v>
      </c>
      <c r="FQ373">
        <v>1369.761436</v>
      </c>
      <c r="FR373">
        <v>1855.824711</v>
      </c>
      <c r="FS373">
        <v>840.01774399999999</v>
      </c>
      <c r="FT373">
        <v>2850.718253</v>
      </c>
      <c r="FU373">
        <v>248.638036</v>
      </c>
      <c r="FV373">
        <v>4825.6580629999999</v>
      </c>
      <c r="FW373">
        <v>4316.5313120000001</v>
      </c>
      <c r="FX373">
        <v>5650.1321129999997</v>
      </c>
      <c r="FY373">
        <v>4415.5919299999996</v>
      </c>
      <c r="FZ373">
        <v>3832.7473180000002</v>
      </c>
      <c r="GA373">
        <v>1221.12564</v>
      </c>
      <c r="GB373">
        <v>2079.901875</v>
      </c>
      <c r="GC373">
        <v>786.23838000000001</v>
      </c>
      <c r="GD373">
        <v>7597.8755730000003</v>
      </c>
      <c r="GE373">
        <v>2323.5382930000001</v>
      </c>
      <c r="GF373">
        <v>4051.8524259999999</v>
      </c>
      <c r="GG373">
        <v>4171.2100110000001</v>
      </c>
      <c r="GH373">
        <v>3238.4730030000001</v>
      </c>
      <c r="GI373">
        <v>1481.24774</v>
      </c>
      <c r="GJ373">
        <v>3808.6703080000002</v>
      </c>
      <c r="GK373">
        <v>11745.803798000001</v>
      </c>
      <c r="GL373">
        <v>5350.388978</v>
      </c>
      <c r="GM373">
        <v>7588.7077410000002</v>
      </c>
      <c r="GN373">
        <v>9137.1854270000003</v>
      </c>
      <c r="GO373">
        <v>1689.203066</v>
      </c>
      <c r="GP373">
        <v>2928.9018620000002</v>
      </c>
      <c r="GQ373">
        <v>1175.1996160000001</v>
      </c>
      <c r="GR373">
        <v>75.843314000000007</v>
      </c>
      <c r="GS373">
        <v>411.831006</v>
      </c>
      <c r="GT373">
        <v>6.158703</v>
      </c>
      <c r="GU373">
        <v>36.123834000000002</v>
      </c>
      <c r="GV373">
        <v>64.056347000000002</v>
      </c>
      <c r="GW373">
        <v>1.28213</v>
      </c>
      <c r="GX373">
        <v>32.774529999999999</v>
      </c>
      <c r="GY373">
        <v>36.86</v>
      </c>
      <c r="GZ373">
        <v>112.17918899999999</v>
      </c>
      <c r="HA373">
        <v>53.023814999999999</v>
      </c>
      <c r="HB373">
        <v>10.95097</v>
      </c>
      <c r="HC373">
        <v>49.206927</v>
      </c>
      <c r="HD373">
        <v>664.15607</v>
      </c>
      <c r="HE373">
        <v>11385.269292999999</v>
      </c>
      <c r="HF373">
        <v>6308.0537869999998</v>
      </c>
      <c r="HG373">
        <v>6962.6638430000003</v>
      </c>
      <c r="HH373">
        <v>6068.6497650000001</v>
      </c>
      <c r="HI373">
        <v>526.65199800000005</v>
      </c>
      <c r="HJ373">
        <v>571.97499200000004</v>
      </c>
      <c r="HK373">
        <v>77.658156000000005</v>
      </c>
      <c r="HL373">
        <v>3837.768928</v>
      </c>
      <c r="HM373">
        <v>693.65302699999995</v>
      </c>
      <c r="HN373">
        <v>393.26675999999998</v>
      </c>
      <c r="HO373">
        <v>1235.564304</v>
      </c>
      <c r="HP373">
        <v>11389.831085</v>
      </c>
      <c r="HQ373">
        <v>3924.21063</v>
      </c>
      <c r="HR373">
        <v>3298.7784929999998</v>
      </c>
      <c r="HS373">
        <v>1682.872607</v>
      </c>
      <c r="HT373">
        <v>7337.6283229999999</v>
      </c>
      <c r="HU373">
        <v>492.546584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243643.64034700001</v>
      </c>
      <c r="OM373">
        <v>0</v>
      </c>
      <c r="ON373">
        <v>0</v>
      </c>
      <c r="OO373">
        <v>16.130642999999999</v>
      </c>
      <c r="OP373">
        <v>19095.540842999999</v>
      </c>
      <c r="OQ373">
        <v>432803.15381699998</v>
      </c>
    </row>
    <row r="374" spans="1:407" x14ac:dyDescent="0.2">
      <c r="A374" t="s">
        <v>386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-4.2616880000000004</v>
      </c>
      <c r="EY374">
        <v>-89.543537000000001</v>
      </c>
      <c r="EZ374">
        <v>-46.681634000000003</v>
      </c>
      <c r="FA374">
        <v>-9.8432960000000005</v>
      </c>
      <c r="FB374">
        <v>-35.364575000000002</v>
      </c>
      <c r="FC374">
        <v>-6.8110099999999996</v>
      </c>
      <c r="FD374">
        <v>-35.991475999999999</v>
      </c>
      <c r="FE374">
        <v>-0.48158299999999998</v>
      </c>
      <c r="FF374">
        <v>-7.183154</v>
      </c>
      <c r="FG374">
        <v>-2.6051000000000002</v>
      </c>
      <c r="FH374">
        <v>-5.2281550000000001</v>
      </c>
      <c r="FI374">
        <v>-5.9112330000000002</v>
      </c>
      <c r="FJ374">
        <v>17.038777</v>
      </c>
      <c r="FK374">
        <v>17.653514000000001</v>
      </c>
      <c r="FL374">
        <v>98.709272999999996</v>
      </c>
      <c r="FM374">
        <v>28.579011000000001</v>
      </c>
      <c r="FN374">
        <v>16.634722</v>
      </c>
      <c r="FO374">
        <v>243.322329</v>
      </c>
      <c r="FP374">
        <v>15.674246999999999</v>
      </c>
      <c r="FQ374">
        <v>5.4755070000000003</v>
      </c>
      <c r="FR374">
        <v>6.0097620000000003</v>
      </c>
      <c r="FS374">
        <v>10.792662999999999</v>
      </c>
      <c r="FT374">
        <v>35.299799</v>
      </c>
      <c r="FU374">
        <v>3.5789330000000001</v>
      </c>
      <c r="FV374">
        <v>67.514869000000004</v>
      </c>
      <c r="FW374">
        <v>66.370271000000002</v>
      </c>
      <c r="FX374">
        <v>50.719802999999999</v>
      </c>
      <c r="FY374">
        <v>30.582001000000002</v>
      </c>
      <c r="FZ374">
        <v>15.269439</v>
      </c>
      <c r="GA374">
        <v>22.132204999999999</v>
      </c>
      <c r="GB374">
        <v>41.395957000000003</v>
      </c>
      <c r="GC374">
        <v>35.545431000000001</v>
      </c>
      <c r="GD374">
        <v>153.087907</v>
      </c>
      <c r="GE374">
        <v>84.459655999999995</v>
      </c>
      <c r="GF374">
        <v>50.418745999999999</v>
      </c>
      <c r="GG374">
        <v>122.97617</v>
      </c>
      <c r="GH374">
        <v>53.2483</v>
      </c>
      <c r="GI374">
        <v>47.271576000000003</v>
      </c>
      <c r="GJ374">
        <v>104.88976599999999</v>
      </c>
      <c r="GK374">
        <v>151.38442000000001</v>
      </c>
      <c r="GL374">
        <v>91.452177000000006</v>
      </c>
      <c r="GM374">
        <v>204.94653199999999</v>
      </c>
      <c r="GN374">
        <v>90.169488000000001</v>
      </c>
      <c r="GO374">
        <v>21.680308</v>
      </c>
      <c r="GP374">
        <v>74.692603000000005</v>
      </c>
      <c r="GQ374">
        <v>29.666222999999999</v>
      </c>
      <c r="GR374">
        <v>3.6846670000000001</v>
      </c>
      <c r="GS374">
        <v>11.692385</v>
      </c>
      <c r="GT374">
        <v>1.163829</v>
      </c>
      <c r="GU374">
        <v>1.5009220000000001</v>
      </c>
      <c r="GV374">
        <v>2.6953589999999998</v>
      </c>
      <c r="GW374">
        <v>-0.168179</v>
      </c>
      <c r="GX374">
        <v>1.3977470000000001</v>
      </c>
      <c r="GY374">
        <v>1.0974139999999999</v>
      </c>
      <c r="GZ374">
        <v>2.2070940000000001</v>
      </c>
      <c r="HA374">
        <v>1.4590339999999999</v>
      </c>
      <c r="HB374">
        <v>0.41064499999999998</v>
      </c>
      <c r="HC374">
        <v>0.29043400000000003</v>
      </c>
      <c r="HD374">
        <v>216.80950200000001</v>
      </c>
      <c r="HE374">
        <v>378.07260400000001</v>
      </c>
      <c r="HF374">
        <v>1183.6099380000001</v>
      </c>
      <c r="HG374">
        <v>161.13741200000001</v>
      </c>
      <c r="HH374">
        <v>551.83823299999995</v>
      </c>
      <c r="HI374">
        <v>14.085082</v>
      </c>
      <c r="HJ374">
        <v>100.473305</v>
      </c>
      <c r="HK374">
        <v>40.798333</v>
      </c>
      <c r="HL374">
        <v>400.14923700000003</v>
      </c>
      <c r="HM374">
        <v>2267.0411920000001</v>
      </c>
      <c r="HN374">
        <v>1365.939257</v>
      </c>
      <c r="HO374">
        <v>217.248414</v>
      </c>
      <c r="HP374">
        <v>4098.0772589999997</v>
      </c>
      <c r="HQ374">
        <v>2150.069399</v>
      </c>
      <c r="HR374">
        <v>2040.910486</v>
      </c>
      <c r="HS374">
        <v>2348.5663939999999</v>
      </c>
      <c r="HT374">
        <v>1169.4792010000001</v>
      </c>
      <c r="HU374">
        <v>0.90859000000000001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83689.106845000002</v>
      </c>
      <c r="OM374">
        <v>0</v>
      </c>
      <c r="ON374">
        <v>0</v>
      </c>
      <c r="OO374">
        <v>210.24864500000001</v>
      </c>
      <c r="OP374">
        <v>-5.5599999999999998E-3</v>
      </c>
      <c r="OQ374">
        <v>104490.73106400001</v>
      </c>
    </row>
    <row r="375" spans="1:407" x14ac:dyDescent="0.2">
      <c r="A375" t="s">
        <v>387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-119.465068</v>
      </c>
      <c r="EY375">
        <v>-101.02663699999999</v>
      </c>
      <c r="EZ375">
        <v>-126.502662</v>
      </c>
      <c r="FA375">
        <v>-220.782185</v>
      </c>
      <c r="FB375">
        <v>-83.903167999999994</v>
      </c>
      <c r="FC375">
        <v>-58.023521000000002</v>
      </c>
      <c r="FD375">
        <v>-43.728838000000003</v>
      </c>
      <c r="FE375">
        <v>-236.27643599999999</v>
      </c>
      <c r="FF375">
        <v>-152.558919</v>
      </c>
      <c r="FG375">
        <v>-151.931298</v>
      </c>
      <c r="FH375">
        <v>-171.57631799999999</v>
      </c>
      <c r="FI375">
        <v>-29.873532999999998</v>
      </c>
      <c r="FJ375">
        <v>48.325552000000002</v>
      </c>
      <c r="FK375">
        <v>-8.6470289999999999</v>
      </c>
      <c r="FL375">
        <v>-588.341093</v>
      </c>
      <c r="FM375">
        <v>227.45021299999999</v>
      </c>
      <c r="FN375">
        <v>-4.9649840000000003</v>
      </c>
      <c r="FO375">
        <v>225.47681299999999</v>
      </c>
      <c r="FP375">
        <v>74.597009999999997</v>
      </c>
      <c r="FQ375">
        <v>-2.8634970000000002</v>
      </c>
      <c r="FR375">
        <v>69.909437999999994</v>
      </c>
      <c r="FS375">
        <v>4.1053439999999997</v>
      </c>
      <c r="FT375">
        <v>117.64661099999999</v>
      </c>
      <c r="FU375">
        <v>64.786910000000006</v>
      </c>
      <c r="FV375">
        <v>114.513362</v>
      </c>
      <c r="FW375">
        <v>92.192062000000007</v>
      </c>
      <c r="FX375">
        <v>140.47909000000001</v>
      </c>
      <c r="FY375">
        <v>59.295172000000001</v>
      </c>
      <c r="FZ375">
        <v>42.292774000000001</v>
      </c>
      <c r="GA375">
        <v>57.532739999999997</v>
      </c>
      <c r="GB375">
        <v>0.84138900000000005</v>
      </c>
      <c r="GC375">
        <v>69.388614000000004</v>
      </c>
      <c r="GD375">
        <v>318.79979300000002</v>
      </c>
      <c r="GE375">
        <v>28.844816999999999</v>
      </c>
      <c r="GF375">
        <v>117.715485</v>
      </c>
      <c r="GG375">
        <v>267.52443699999998</v>
      </c>
      <c r="GH375">
        <v>194.53209699999999</v>
      </c>
      <c r="GI375">
        <v>63.972239000000002</v>
      </c>
      <c r="GJ375">
        <v>115.103151</v>
      </c>
      <c r="GK375">
        <v>129.86812399999999</v>
      </c>
      <c r="GL375">
        <v>95.984015999999997</v>
      </c>
      <c r="GM375">
        <v>135.52542500000001</v>
      </c>
      <c r="GN375">
        <v>271.05555800000002</v>
      </c>
      <c r="GO375">
        <v>-0.96448599999999995</v>
      </c>
      <c r="GP375">
        <v>54.015774</v>
      </c>
      <c r="GQ375">
        <v>30.358972999999999</v>
      </c>
      <c r="GR375">
        <v>-8.2164059999999992</v>
      </c>
      <c r="GS375">
        <v>13.533315999999999</v>
      </c>
      <c r="GT375">
        <v>-3.069661</v>
      </c>
      <c r="GU375">
        <v>-5.1521119999999998</v>
      </c>
      <c r="GV375">
        <v>-0.402924</v>
      </c>
      <c r="GW375">
        <v>0.43288300000000002</v>
      </c>
      <c r="GX375">
        <v>-6.4577730000000004</v>
      </c>
      <c r="GY375">
        <v>1.0641080000000001</v>
      </c>
      <c r="GZ375">
        <v>4.4739199999999997</v>
      </c>
      <c r="HA375">
        <v>3.1541049999999999</v>
      </c>
      <c r="HB375">
        <v>-7.223554</v>
      </c>
      <c r="HC375">
        <v>28.767800999999999</v>
      </c>
      <c r="HD375">
        <v>740.92093599999998</v>
      </c>
      <c r="HE375">
        <v>843.73370199999999</v>
      </c>
      <c r="HF375">
        <v>-291.86177500000002</v>
      </c>
      <c r="HG375">
        <v>-127.394958</v>
      </c>
      <c r="HH375">
        <v>478.31483100000003</v>
      </c>
      <c r="HI375">
        <v>95.839105000000004</v>
      </c>
      <c r="HJ375">
        <v>83.810916000000006</v>
      </c>
      <c r="HK375">
        <v>-1077.0500520000001</v>
      </c>
      <c r="HL375">
        <v>-283.89518800000002</v>
      </c>
      <c r="HM375">
        <v>736.86130700000001</v>
      </c>
      <c r="HN375">
        <v>444.94938100000002</v>
      </c>
      <c r="HO375">
        <v>-9.5669620000000002</v>
      </c>
      <c r="HP375">
        <v>272.01522699999998</v>
      </c>
      <c r="HQ375">
        <v>399.75788499999999</v>
      </c>
      <c r="HR375">
        <v>1376.6355980000001</v>
      </c>
      <c r="HS375">
        <v>459.42592500000001</v>
      </c>
      <c r="HT375">
        <v>671.70437800000002</v>
      </c>
      <c r="HU375">
        <v>54.558762000000002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-11359.311505</v>
      </c>
      <c r="OM375">
        <v>0</v>
      </c>
      <c r="ON375">
        <v>0</v>
      </c>
      <c r="OO375">
        <v>311.18422199999998</v>
      </c>
      <c r="OP375">
        <v>534.10928899999999</v>
      </c>
      <c r="OQ375">
        <v>-4493.6519630000003</v>
      </c>
    </row>
    <row r="376" spans="1:407" x14ac:dyDescent="0.2">
      <c r="A376" t="s">
        <v>388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-7.3469449999999998</v>
      </c>
      <c r="EY376">
        <v>-5.697139</v>
      </c>
      <c r="EZ376">
        <v>-15.083114</v>
      </c>
      <c r="FA376">
        <v>-5.0413740000000002</v>
      </c>
      <c r="FB376">
        <v>-8.1731510000000007</v>
      </c>
      <c r="FC376">
        <v>-1.3854219999999999</v>
      </c>
      <c r="FD376">
        <v>-1.313909</v>
      </c>
      <c r="FE376">
        <v>-2.5068450000000002</v>
      </c>
      <c r="FF376">
        <v>-5.2543740000000003</v>
      </c>
      <c r="FG376">
        <v>-9.8562060000000002</v>
      </c>
      <c r="FH376">
        <v>-5.6876410000000002</v>
      </c>
      <c r="FI376">
        <v>-0.88749800000000001</v>
      </c>
      <c r="FJ376">
        <v>3.9808469999999998</v>
      </c>
      <c r="FK376">
        <v>-6.2630569999999999</v>
      </c>
      <c r="FL376">
        <v>1.9276549999999999</v>
      </c>
      <c r="FM376">
        <v>53.815368999999997</v>
      </c>
      <c r="FN376">
        <v>16.353390000000001</v>
      </c>
      <c r="FO376">
        <v>11.439473</v>
      </c>
      <c r="FP376">
        <v>8.7236119999999993</v>
      </c>
      <c r="FQ376">
        <v>1.4724109999999999</v>
      </c>
      <c r="FR376">
        <v>15.396452999999999</v>
      </c>
      <c r="FS376">
        <v>2.9503750000000002</v>
      </c>
      <c r="FT376">
        <v>8.2593940000000003</v>
      </c>
      <c r="FU376">
        <v>5.016769</v>
      </c>
      <c r="FV376">
        <v>24.042437</v>
      </c>
      <c r="FW376">
        <v>7.5913320000000004</v>
      </c>
      <c r="FX376">
        <v>2.4272390000000001</v>
      </c>
      <c r="FY376">
        <v>1.2333350000000001</v>
      </c>
      <c r="FZ376">
        <v>1.7265010000000001</v>
      </c>
      <c r="GA376">
        <v>3.6281080000000001</v>
      </c>
      <c r="GB376">
        <v>3.7074340000000001</v>
      </c>
      <c r="GC376">
        <v>22.841681000000001</v>
      </c>
      <c r="GD376">
        <v>44.517367</v>
      </c>
      <c r="GE376">
        <v>1.5813489999999999</v>
      </c>
      <c r="GF376">
        <v>12.559248999999999</v>
      </c>
      <c r="GG376">
        <v>16.946558</v>
      </c>
      <c r="GH376">
        <v>23.708341000000001</v>
      </c>
      <c r="GI376">
        <v>2.4015179999999998</v>
      </c>
      <c r="GJ376">
        <v>16.688375000000001</v>
      </c>
      <c r="GK376">
        <v>15.396661999999999</v>
      </c>
      <c r="GL376">
        <v>0.69926100000000002</v>
      </c>
      <c r="GM376">
        <v>2.1874720000000001</v>
      </c>
      <c r="GN376">
        <v>22.398554000000001</v>
      </c>
      <c r="GO376">
        <v>10.161175</v>
      </c>
      <c r="GP376">
        <v>1.695022</v>
      </c>
      <c r="GQ376">
        <v>-0.262712</v>
      </c>
      <c r="GR376">
        <v>1.6357E-2</v>
      </c>
      <c r="GS376">
        <v>7.5747090000000004</v>
      </c>
      <c r="GT376">
        <v>-0.54357599999999995</v>
      </c>
      <c r="GU376">
        <v>1.1025E-2</v>
      </c>
      <c r="GV376">
        <v>0.47666599999999998</v>
      </c>
      <c r="GW376">
        <v>3.3347000000000002E-2</v>
      </c>
      <c r="GX376">
        <v>3.7867999999999999E-2</v>
      </c>
      <c r="GY376">
        <v>4.9658000000000001E-2</v>
      </c>
      <c r="GZ376">
        <v>2.8974E-2</v>
      </c>
      <c r="HA376">
        <v>-0.41296899999999997</v>
      </c>
      <c r="HB376">
        <v>-1.8600999999999999E-2</v>
      </c>
      <c r="HC376">
        <v>3.7767689999999998</v>
      </c>
      <c r="HD376">
        <v>-9.8400269999999992</v>
      </c>
      <c r="HE376">
        <v>16.607115</v>
      </c>
      <c r="HF376">
        <v>68.320746</v>
      </c>
      <c r="HG376">
        <v>-9.0662240000000001</v>
      </c>
      <c r="HH376">
        <v>-39.297314999999998</v>
      </c>
      <c r="HI376">
        <v>-75.045975999999996</v>
      </c>
      <c r="HJ376">
        <v>-0.36153099999999999</v>
      </c>
      <c r="HK376">
        <v>-3.0041799999999999</v>
      </c>
      <c r="HL376">
        <v>0.37084400000000001</v>
      </c>
      <c r="HM376">
        <v>10.623905000000001</v>
      </c>
      <c r="HN376">
        <v>3.1288610000000001</v>
      </c>
      <c r="HO376">
        <v>4.7612000000000002E-2</v>
      </c>
      <c r="HP376">
        <v>-6.1074770000000003</v>
      </c>
      <c r="HQ376">
        <v>37.065373000000001</v>
      </c>
      <c r="HR376">
        <v>217.42503300000001</v>
      </c>
      <c r="HS376">
        <v>-2.4673120000000002</v>
      </c>
      <c r="HT376">
        <v>-3.0596890000000001</v>
      </c>
      <c r="HU376">
        <v>1.0780019999999999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24.467694000000002</v>
      </c>
      <c r="OM376">
        <v>0</v>
      </c>
      <c r="ON376">
        <v>0</v>
      </c>
      <c r="OO376">
        <v>-9.4100400000000004</v>
      </c>
      <c r="OP376">
        <v>12.099365000000001</v>
      </c>
      <c r="OQ376">
        <v>537.32033699999999</v>
      </c>
    </row>
    <row r="377" spans="1:407" x14ac:dyDescent="0.2">
      <c r="A377" t="s">
        <v>389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0.58052999999999999</v>
      </c>
      <c r="EY377">
        <v>-0.20647499999999999</v>
      </c>
      <c r="EZ377">
        <v>-0.14981900000000001</v>
      </c>
      <c r="FA377">
        <v>-1.8994439999999999</v>
      </c>
      <c r="FB377">
        <v>-0.64771400000000001</v>
      </c>
      <c r="FC377">
        <v>-0.33447199999999999</v>
      </c>
      <c r="FD377">
        <v>0.37999500000000003</v>
      </c>
      <c r="FE377">
        <v>-15.466810000000001</v>
      </c>
      <c r="FF377">
        <v>-0.74926300000000001</v>
      </c>
      <c r="FG377">
        <v>-1.732219</v>
      </c>
      <c r="FH377">
        <v>-1.172247</v>
      </c>
      <c r="FI377">
        <v>-1.1287999999999999E-2</v>
      </c>
      <c r="FJ377">
        <v>8.7882890000000007</v>
      </c>
      <c r="FK377">
        <v>6.8192870000000001</v>
      </c>
      <c r="FL377">
        <v>35.488086000000003</v>
      </c>
      <c r="FM377">
        <v>266.81556599999999</v>
      </c>
      <c r="FN377">
        <v>38.035259000000003</v>
      </c>
      <c r="FO377">
        <v>49.227336000000001</v>
      </c>
      <c r="FP377">
        <v>16.821981000000001</v>
      </c>
      <c r="FQ377">
        <v>33.250616999999998</v>
      </c>
      <c r="FR377">
        <v>19.991201</v>
      </c>
      <c r="FS377">
        <v>45.948489000000002</v>
      </c>
      <c r="FT377">
        <v>3.6569050000000001</v>
      </c>
      <c r="FU377">
        <v>12.794905</v>
      </c>
      <c r="FV377">
        <v>110.52953599999999</v>
      </c>
      <c r="FW377">
        <v>72.410424000000006</v>
      </c>
      <c r="FX377">
        <v>55.144162000000001</v>
      </c>
      <c r="FY377">
        <v>41.889854</v>
      </c>
      <c r="FZ377">
        <v>10.990124</v>
      </c>
      <c r="GA377">
        <v>63.629308000000002</v>
      </c>
      <c r="GB377">
        <v>19.159051000000002</v>
      </c>
      <c r="GC377">
        <v>9.7397910000000003</v>
      </c>
      <c r="GD377">
        <v>79.326598000000004</v>
      </c>
      <c r="GE377">
        <v>132.66643199999999</v>
      </c>
      <c r="GF377">
        <v>75.751357999999996</v>
      </c>
      <c r="GG377">
        <v>45.048814</v>
      </c>
      <c r="GH377">
        <v>61.11703</v>
      </c>
      <c r="GI377">
        <v>42.081418999999997</v>
      </c>
      <c r="GJ377">
        <v>99.721535000000003</v>
      </c>
      <c r="GK377">
        <v>240.140501</v>
      </c>
      <c r="GL377">
        <v>75.796744000000004</v>
      </c>
      <c r="GM377">
        <v>201.17710500000001</v>
      </c>
      <c r="GN377">
        <v>163.59737000000001</v>
      </c>
      <c r="GO377">
        <v>60.824644999999997</v>
      </c>
      <c r="GP377">
        <v>47.337246999999998</v>
      </c>
      <c r="GQ377">
        <v>29.088932</v>
      </c>
      <c r="GR377">
        <v>10.998313</v>
      </c>
      <c r="GS377">
        <v>12.353973</v>
      </c>
      <c r="GT377">
        <v>3.3496190000000001</v>
      </c>
      <c r="GU377">
        <v>2.438739</v>
      </c>
      <c r="GV377">
        <v>2.95031</v>
      </c>
      <c r="GW377">
        <v>0.20784</v>
      </c>
      <c r="GX377">
        <v>0.190391</v>
      </c>
      <c r="GY377">
        <v>1.7836529999999999</v>
      </c>
      <c r="GZ377">
        <v>0.24127199999999999</v>
      </c>
      <c r="HA377">
        <v>1.8149660000000001</v>
      </c>
      <c r="HB377">
        <v>-0.24448600000000001</v>
      </c>
      <c r="HC377">
        <v>39.221545999999996</v>
      </c>
      <c r="HD377">
        <v>124.98048900000001</v>
      </c>
      <c r="HE377">
        <v>159.09196900000001</v>
      </c>
      <c r="HF377">
        <v>1595.5836260000001</v>
      </c>
      <c r="HG377">
        <v>36.899985999999998</v>
      </c>
      <c r="HH377">
        <v>689.21172200000001</v>
      </c>
      <c r="HI377">
        <v>13.05505</v>
      </c>
      <c r="HJ377">
        <v>88.702419000000006</v>
      </c>
      <c r="HK377">
        <v>-280.62905699999999</v>
      </c>
      <c r="HL377">
        <v>542.75205500000004</v>
      </c>
      <c r="HM377">
        <v>519.79785200000003</v>
      </c>
      <c r="HN377">
        <v>181.31199100000001</v>
      </c>
      <c r="HO377">
        <v>45.201138</v>
      </c>
      <c r="HP377">
        <v>937.82239700000002</v>
      </c>
      <c r="HQ377">
        <v>6392.9974249999996</v>
      </c>
      <c r="HR377">
        <v>1078.230368</v>
      </c>
      <c r="HS377">
        <v>719.81647999999996</v>
      </c>
      <c r="HT377">
        <v>445.64759400000003</v>
      </c>
      <c r="HU377">
        <v>1.2286280000000001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8659.7619410000007</v>
      </c>
      <c r="OM377">
        <v>0</v>
      </c>
      <c r="ON377">
        <v>0</v>
      </c>
      <c r="OO377">
        <v>11.456868</v>
      </c>
      <c r="OP377">
        <v>-1.7136659999999999</v>
      </c>
      <c r="OQ377">
        <v>24289.910081000002</v>
      </c>
    </row>
    <row r="378" spans="1:407" x14ac:dyDescent="0.2">
      <c r="A378" t="s">
        <v>390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-5.637397</v>
      </c>
      <c r="EY378">
        <v>-36.282015999999999</v>
      </c>
      <c r="EZ378">
        <v>-36.573892000000001</v>
      </c>
      <c r="FA378">
        <v>-15.149474</v>
      </c>
      <c r="FB378">
        <v>-34.436422999999998</v>
      </c>
      <c r="FC378">
        <v>-3.6866279999999998</v>
      </c>
      <c r="FD378">
        <v>-27.312176000000001</v>
      </c>
      <c r="FE378">
        <v>-11.351099</v>
      </c>
      <c r="FF378">
        <v>-16.795840999999999</v>
      </c>
      <c r="FG378">
        <v>-11.687853</v>
      </c>
      <c r="FH378">
        <v>-19.974353000000001</v>
      </c>
      <c r="FI378">
        <v>-5.7484339999999996</v>
      </c>
      <c r="FJ378">
        <v>6.222086</v>
      </c>
      <c r="FK378">
        <v>22.8535</v>
      </c>
      <c r="FL378">
        <v>-28.163008000000001</v>
      </c>
      <c r="FM378">
        <v>141.40916999999999</v>
      </c>
      <c r="FN378">
        <v>26.166288000000002</v>
      </c>
      <c r="FO378">
        <v>89.103987000000004</v>
      </c>
      <c r="FP378">
        <v>38.193601000000001</v>
      </c>
      <c r="FQ378">
        <v>20.354053</v>
      </c>
      <c r="FR378">
        <v>22.404564000000001</v>
      </c>
      <c r="FS378">
        <v>47.500857000000003</v>
      </c>
      <c r="FT378">
        <v>27.059625</v>
      </c>
      <c r="FU378">
        <v>19.484898000000001</v>
      </c>
      <c r="FV378">
        <v>85.327921000000003</v>
      </c>
      <c r="FW378">
        <v>40.93121</v>
      </c>
      <c r="FX378">
        <v>35.912680999999999</v>
      </c>
      <c r="FY378">
        <v>16.009689000000002</v>
      </c>
      <c r="FZ378">
        <v>5.7748780000000002</v>
      </c>
      <c r="GA378">
        <v>3.947546</v>
      </c>
      <c r="GB378">
        <v>0.40084599999999998</v>
      </c>
      <c r="GC378">
        <v>60.096167000000001</v>
      </c>
      <c r="GD378">
        <v>74.165777000000006</v>
      </c>
      <c r="GE378">
        <v>18.529252</v>
      </c>
      <c r="GF378">
        <v>32.564777999999997</v>
      </c>
      <c r="GG378">
        <v>71.034405000000007</v>
      </c>
      <c r="GH378">
        <v>30.883199999999999</v>
      </c>
      <c r="GI378">
        <v>8.7024899999999992</v>
      </c>
      <c r="GJ378">
        <v>46.695782999999999</v>
      </c>
      <c r="GK378">
        <v>38.901189000000002</v>
      </c>
      <c r="GL378">
        <v>13.781418</v>
      </c>
      <c r="GM378">
        <v>27.841155000000001</v>
      </c>
      <c r="GN378">
        <v>38.635976999999997</v>
      </c>
      <c r="GO378">
        <v>-2.1473429999999998</v>
      </c>
      <c r="GP378">
        <v>20.959603000000001</v>
      </c>
      <c r="GQ378">
        <v>4.9027500000000002</v>
      </c>
      <c r="GR378">
        <v>-4.3344480000000001</v>
      </c>
      <c r="GS378">
        <v>5.038424</v>
      </c>
      <c r="GT378">
        <v>-1.366031</v>
      </c>
      <c r="GU378">
        <v>-2.9227319999999999</v>
      </c>
      <c r="GV378">
        <v>-0.73934800000000001</v>
      </c>
      <c r="GW378">
        <v>2.63E-4</v>
      </c>
      <c r="GX378">
        <v>-3.3805019999999999</v>
      </c>
      <c r="GY378">
        <v>0.184864</v>
      </c>
      <c r="GZ378">
        <v>0.80234899999999998</v>
      </c>
      <c r="HA378">
        <v>1.0004919999999999</v>
      </c>
      <c r="HB378">
        <v>-3.8647339999999999</v>
      </c>
      <c r="HC378">
        <v>15.094956</v>
      </c>
      <c r="HD378">
        <v>120.19251300000001</v>
      </c>
      <c r="HE378">
        <v>67.039216999999994</v>
      </c>
      <c r="HF378">
        <v>673.54217100000005</v>
      </c>
      <c r="HG378">
        <v>10.03866</v>
      </c>
      <c r="HH378">
        <v>-108.98026900000001</v>
      </c>
      <c r="HI378">
        <v>31.052596000000001</v>
      </c>
      <c r="HJ378">
        <v>1222.9975019999999</v>
      </c>
      <c r="HK378">
        <v>-718.29469700000004</v>
      </c>
      <c r="HL378">
        <v>66.882686000000007</v>
      </c>
      <c r="HM378">
        <v>167.92928599999999</v>
      </c>
      <c r="HN378">
        <v>9.0944140000000004</v>
      </c>
      <c r="HO378">
        <v>20.784562999999999</v>
      </c>
      <c r="HP378">
        <v>263.13409200000001</v>
      </c>
      <c r="HQ378">
        <v>63.475704999999998</v>
      </c>
      <c r="HR378">
        <v>164.99287200000001</v>
      </c>
      <c r="HS378">
        <v>47.638016</v>
      </c>
      <c r="HT378">
        <v>72.634535</v>
      </c>
      <c r="HU378">
        <v>0.31708500000000001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-3046.1725299999998</v>
      </c>
      <c r="OM378">
        <v>0</v>
      </c>
      <c r="ON378">
        <v>0</v>
      </c>
      <c r="OO378">
        <v>34.702840999999999</v>
      </c>
      <c r="OP378">
        <v>141.34394</v>
      </c>
      <c r="OQ378">
        <v>191.66415900000001</v>
      </c>
    </row>
    <row r="379" spans="1:407" x14ac:dyDescent="0.2">
      <c r="A379" t="s">
        <v>391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-2.4545270000000001</v>
      </c>
      <c r="EY379">
        <v>-14.957738000000001</v>
      </c>
      <c r="EZ379">
        <v>-39.274352</v>
      </c>
      <c r="FA379">
        <v>-4.5965720000000001</v>
      </c>
      <c r="FB379">
        <v>-31.905707</v>
      </c>
      <c r="FC379">
        <v>-2.999711</v>
      </c>
      <c r="FD379">
        <v>-24.398382000000002</v>
      </c>
      <c r="FE379">
        <v>-9.7521959999999996</v>
      </c>
      <c r="FF379">
        <v>-19.962641999999999</v>
      </c>
      <c r="FG379">
        <v>-22.992243999999999</v>
      </c>
      <c r="FH379">
        <v>-10.503970000000001</v>
      </c>
      <c r="FI379">
        <v>-0.438336</v>
      </c>
      <c r="FJ379">
        <v>23.791653</v>
      </c>
      <c r="FK379">
        <v>27.998984</v>
      </c>
      <c r="FL379">
        <v>49.579301999999998</v>
      </c>
      <c r="FM379">
        <v>685.51791500000002</v>
      </c>
      <c r="FN379">
        <v>72.312804</v>
      </c>
      <c r="FO379">
        <v>397.63146899999998</v>
      </c>
      <c r="FP379">
        <v>81.309156999999999</v>
      </c>
      <c r="FQ379">
        <v>64.668327000000005</v>
      </c>
      <c r="FR379">
        <v>43.316127999999999</v>
      </c>
      <c r="FS379">
        <v>67.224494000000007</v>
      </c>
      <c r="FT379">
        <v>23.719611</v>
      </c>
      <c r="FU379">
        <v>48.387830999999998</v>
      </c>
      <c r="FV379">
        <v>213.286327</v>
      </c>
      <c r="FW379">
        <v>138.53266500000001</v>
      </c>
      <c r="FX379">
        <v>108.085294</v>
      </c>
      <c r="FY379">
        <v>97.114230000000006</v>
      </c>
      <c r="FZ379">
        <v>53.933813999999998</v>
      </c>
      <c r="GA379">
        <v>55.248775000000002</v>
      </c>
      <c r="GB379">
        <v>127.65310700000001</v>
      </c>
      <c r="GC379">
        <v>119.706204</v>
      </c>
      <c r="GD379">
        <v>355.09000300000002</v>
      </c>
      <c r="GE379">
        <v>474.89982300000003</v>
      </c>
      <c r="GF379">
        <v>239.344345</v>
      </c>
      <c r="GG379">
        <v>162.780845</v>
      </c>
      <c r="GH379">
        <v>388.92021499999998</v>
      </c>
      <c r="GI379">
        <v>68.804655999999994</v>
      </c>
      <c r="GJ379">
        <v>250.107698</v>
      </c>
      <c r="GK379">
        <v>1199.771129</v>
      </c>
      <c r="GL379">
        <v>210.99095199999999</v>
      </c>
      <c r="GM379">
        <v>442.45878199999999</v>
      </c>
      <c r="GN379">
        <v>324.42029200000002</v>
      </c>
      <c r="GO379">
        <v>137.99490499999999</v>
      </c>
      <c r="GP379">
        <v>286.03384699999998</v>
      </c>
      <c r="GQ379">
        <v>155.42493400000001</v>
      </c>
      <c r="GR379">
        <v>12.281008</v>
      </c>
      <c r="GS379">
        <v>21.529592999999998</v>
      </c>
      <c r="GT379">
        <v>3.8140710000000002</v>
      </c>
      <c r="GU379">
        <v>3.9535939999999998</v>
      </c>
      <c r="GV379">
        <v>24.429275000000001</v>
      </c>
      <c r="GW379">
        <v>0.44106899999999999</v>
      </c>
      <c r="GX379">
        <v>2.8283399999999999</v>
      </c>
      <c r="GY379">
        <v>1.5074510000000001</v>
      </c>
      <c r="GZ379">
        <v>1.833575</v>
      </c>
      <c r="HA379">
        <v>7.4370060000000002</v>
      </c>
      <c r="HB379">
        <v>0.85843599999999998</v>
      </c>
      <c r="HC379">
        <v>30.009083</v>
      </c>
      <c r="HD379">
        <v>1441.418725</v>
      </c>
      <c r="HE379">
        <v>808.44896900000003</v>
      </c>
      <c r="HF379">
        <v>5804.1667960000004</v>
      </c>
      <c r="HG379">
        <v>749.79704800000002</v>
      </c>
      <c r="HH379">
        <v>629.00734199999999</v>
      </c>
      <c r="HI379">
        <v>127.543702</v>
      </c>
      <c r="HJ379">
        <v>151.20623900000001</v>
      </c>
      <c r="HK379">
        <v>362.47999399999998</v>
      </c>
      <c r="HL379">
        <v>14953.854053999999</v>
      </c>
      <c r="HM379">
        <v>13580.447652999999</v>
      </c>
      <c r="HN379">
        <v>4641.6404350000003</v>
      </c>
      <c r="HO379">
        <v>883.06487500000003</v>
      </c>
      <c r="HP379">
        <v>12606.742818999999</v>
      </c>
      <c r="HQ379">
        <v>2944.520086</v>
      </c>
      <c r="HR379">
        <v>11685.251257</v>
      </c>
      <c r="HS379">
        <v>5623.1167489999998</v>
      </c>
      <c r="HT379">
        <v>5582.3113119999998</v>
      </c>
      <c r="HU379">
        <v>63.964537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76191.770002000005</v>
      </c>
      <c r="OM379">
        <v>0</v>
      </c>
      <c r="ON379">
        <v>0</v>
      </c>
      <c r="OO379">
        <v>1060.431765</v>
      </c>
      <c r="OP379">
        <v>21364.353554000001</v>
      </c>
      <c r="OQ379">
        <v>188378.28455000001</v>
      </c>
    </row>
    <row r="380" spans="1:407" x14ac:dyDescent="0.2">
      <c r="A380" t="s">
        <v>392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-39.050953</v>
      </c>
      <c r="EY380">
        <v>-123.622845</v>
      </c>
      <c r="EZ380">
        <v>-97.952043000000003</v>
      </c>
      <c r="FA380">
        <v>-166.80632900000001</v>
      </c>
      <c r="FB380">
        <v>-92.396448000000007</v>
      </c>
      <c r="FC380">
        <v>-71.691404000000006</v>
      </c>
      <c r="FD380">
        <v>-45.985461999999998</v>
      </c>
      <c r="FE380">
        <v>-232.00036499999999</v>
      </c>
      <c r="FF380">
        <v>-53.564126000000002</v>
      </c>
      <c r="FG380">
        <v>-33.881743999999998</v>
      </c>
      <c r="FH380">
        <v>-48.906401000000002</v>
      </c>
      <c r="FI380">
        <v>-4.8118699999999999</v>
      </c>
      <c r="FJ380">
        <v>40.209716999999998</v>
      </c>
      <c r="FK380">
        <v>37.864719000000001</v>
      </c>
      <c r="FL380">
        <v>66.182760999999999</v>
      </c>
      <c r="FM380">
        <v>219.40260699999999</v>
      </c>
      <c r="FN380">
        <v>22.832995</v>
      </c>
      <c r="FO380">
        <v>206.808818</v>
      </c>
      <c r="FP380">
        <v>81.415724999999995</v>
      </c>
      <c r="FQ380">
        <v>58.874867999999999</v>
      </c>
      <c r="FR380">
        <v>115.465277</v>
      </c>
      <c r="FS380">
        <v>118.313774</v>
      </c>
      <c r="FT380">
        <v>49.183495999999998</v>
      </c>
      <c r="FU380">
        <v>58.616368999999999</v>
      </c>
      <c r="FV380">
        <v>251.38305</v>
      </c>
      <c r="FW380">
        <v>169.07075499999999</v>
      </c>
      <c r="FX380">
        <v>213.81531699999999</v>
      </c>
      <c r="FY380">
        <v>155.831851</v>
      </c>
      <c r="FZ380">
        <v>73.000185999999999</v>
      </c>
      <c r="GA380">
        <v>90.984482</v>
      </c>
      <c r="GB380">
        <v>223.066461</v>
      </c>
      <c r="GC380">
        <v>162.24252300000001</v>
      </c>
      <c r="GD380">
        <v>483.400689</v>
      </c>
      <c r="GE380">
        <v>152.52904599999999</v>
      </c>
      <c r="GF380">
        <v>245.875721</v>
      </c>
      <c r="GG380">
        <v>218.92045999999999</v>
      </c>
      <c r="GH380">
        <v>372.14909399999999</v>
      </c>
      <c r="GI380">
        <v>142.93453400000001</v>
      </c>
      <c r="GJ380">
        <v>290.874166</v>
      </c>
      <c r="GK380">
        <v>319.62677600000001</v>
      </c>
      <c r="GL380">
        <v>159.61743000000001</v>
      </c>
      <c r="GM380">
        <v>369.679056</v>
      </c>
      <c r="GN380">
        <v>379.556218</v>
      </c>
      <c r="GO380">
        <v>105.592083</v>
      </c>
      <c r="GP380">
        <v>348.73467299999999</v>
      </c>
      <c r="GQ380">
        <v>369.28177099999999</v>
      </c>
      <c r="GR380">
        <v>10.6623</v>
      </c>
      <c r="GS380">
        <v>96.957046000000005</v>
      </c>
      <c r="GT380">
        <v>10.869878</v>
      </c>
      <c r="GU380">
        <v>12.055108000000001</v>
      </c>
      <c r="GV380">
        <v>60.924858</v>
      </c>
      <c r="GW380">
        <v>1.9820789999999999</v>
      </c>
      <c r="GX380">
        <v>6.4249409999999996</v>
      </c>
      <c r="GY380">
        <v>5.3704349999999996</v>
      </c>
      <c r="GZ380">
        <v>6.2691980000000003</v>
      </c>
      <c r="HA380">
        <v>12.874701999999999</v>
      </c>
      <c r="HB380">
        <v>1.7748630000000001</v>
      </c>
      <c r="HC380">
        <v>42.513348999999998</v>
      </c>
      <c r="HD380">
        <v>258.79966400000001</v>
      </c>
      <c r="HE380">
        <v>1724.104607</v>
      </c>
      <c r="HF380">
        <v>2419.8586260000002</v>
      </c>
      <c r="HG380">
        <v>686.07553600000006</v>
      </c>
      <c r="HH380">
        <v>1143.3015499999999</v>
      </c>
      <c r="HI380">
        <v>146.35778099999999</v>
      </c>
      <c r="HJ380">
        <v>194.54626099999999</v>
      </c>
      <c r="HK380">
        <v>160.46307999999999</v>
      </c>
      <c r="HL380">
        <v>668.36246900000003</v>
      </c>
      <c r="HM380">
        <v>10814.76447</v>
      </c>
      <c r="HN380">
        <v>4842.6608990000004</v>
      </c>
      <c r="HO380">
        <v>2525.5522270000001</v>
      </c>
      <c r="HP380">
        <v>2622.1845039999998</v>
      </c>
      <c r="HQ380">
        <v>489.80819500000001</v>
      </c>
      <c r="HR380">
        <v>2404.3213529999998</v>
      </c>
      <c r="HS380">
        <v>655.95255699999996</v>
      </c>
      <c r="HT380">
        <v>1528.405432</v>
      </c>
      <c r="HU380">
        <v>1895.483686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25160.817047</v>
      </c>
      <c r="OM380">
        <v>0</v>
      </c>
      <c r="ON380">
        <v>0</v>
      </c>
      <c r="OO380">
        <v>615.17918199999997</v>
      </c>
      <c r="OP380">
        <v>130.129942</v>
      </c>
      <c r="OQ380">
        <v>66718.475307000001</v>
      </c>
    </row>
    <row r="381" spans="1:407" x14ac:dyDescent="0.2">
      <c r="A381" t="s">
        <v>393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-3.598249</v>
      </c>
      <c r="EY381">
        <v>-16.576802000000001</v>
      </c>
      <c r="EZ381">
        <v>-25.526358999999999</v>
      </c>
      <c r="FA381">
        <v>-33.331325</v>
      </c>
      <c r="FB381">
        <v>-19.712969999999999</v>
      </c>
      <c r="FC381">
        <v>-2.5816669999999999</v>
      </c>
      <c r="FD381">
        <v>-2.475832</v>
      </c>
      <c r="FE381">
        <v>-30.170366000000001</v>
      </c>
      <c r="FF381">
        <v>-18.312799999999999</v>
      </c>
      <c r="FG381">
        <v>-12.046514</v>
      </c>
      <c r="FH381">
        <v>-16.758870999999999</v>
      </c>
      <c r="FI381">
        <v>-0.197015</v>
      </c>
      <c r="FJ381">
        <v>35.672576999999997</v>
      </c>
      <c r="FK381">
        <v>31.526858000000001</v>
      </c>
      <c r="FL381">
        <v>108.672945</v>
      </c>
      <c r="FM381">
        <v>55.875242999999998</v>
      </c>
      <c r="FN381">
        <v>7.843788</v>
      </c>
      <c r="FO381">
        <v>171.52301399999999</v>
      </c>
      <c r="FP381">
        <v>50.155603999999997</v>
      </c>
      <c r="FQ381">
        <v>48.009126000000002</v>
      </c>
      <c r="FR381">
        <v>34.878618000000003</v>
      </c>
      <c r="FS381">
        <v>105.754041</v>
      </c>
      <c r="FT381">
        <v>16.83428</v>
      </c>
      <c r="FU381">
        <v>36.422291000000001</v>
      </c>
      <c r="FV381">
        <v>313.65346499999998</v>
      </c>
      <c r="FW381">
        <v>136.63592399999999</v>
      </c>
      <c r="FX381">
        <v>148.97146499999999</v>
      </c>
      <c r="FY381">
        <v>98.026696999999999</v>
      </c>
      <c r="FZ381">
        <v>36.985432000000003</v>
      </c>
      <c r="GA381">
        <v>72.068517</v>
      </c>
      <c r="GB381">
        <v>182.076279</v>
      </c>
      <c r="GC381">
        <v>55.994019000000002</v>
      </c>
      <c r="GD381">
        <v>316.50910800000003</v>
      </c>
      <c r="GE381">
        <v>65.218653000000003</v>
      </c>
      <c r="GF381">
        <v>129.55817500000001</v>
      </c>
      <c r="GG381">
        <v>142.12134399999999</v>
      </c>
      <c r="GH381">
        <v>106.787886</v>
      </c>
      <c r="GI381">
        <v>76.778219000000007</v>
      </c>
      <c r="GJ381">
        <v>194.907419</v>
      </c>
      <c r="GK381">
        <v>139.971262</v>
      </c>
      <c r="GL381">
        <v>179.94322199999999</v>
      </c>
      <c r="GM381">
        <v>312.04473300000001</v>
      </c>
      <c r="GN381">
        <v>227.68971400000001</v>
      </c>
      <c r="GO381">
        <v>111.971148</v>
      </c>
      <c r="GP381">
        <v>195.43135000000001</v>
      </c>
      <c r="GQ381">
        <v>104.84366900000001</v>
      </c>
      <c r="GR381">
        <v>15.768625</v>
      </c>
      <c r="GS381">
        <v>60.570248999999997</v>
      </c>
      <c r="GT381">
        <v>5.0274859999999997</v>
      </c>
      <c r="GU381">
        <v>10.182226</v>
      </c>
      <c r="GV381">
        <v>17.218211</v>
      </c>
      <c r="GW381">
        <v>0.43795200000000001</v>
      </c>
      <c r="GX381">
        <v>11.158483</v>
      </c>
      <c r="GY381">
        <v>2.6371820000000001</v>
      </c>
      <c r="GZ381">
        <v>3.1453229999999999</v>
      </c>
      <c r="HA381">
        <v>5.8486570000000002</v>
      </c>
      <c r="HB381">
        <v>2.5135740000000002</v>
      </c>
      <c r="HC381">
        <v>10.407491</v>
      </c>
      <c r="HD381">
        <v>237.694684</v>
      </c>
      <c r="HE381">
        <v>1265.9400450000001</v>
      </c>
      <c r="HF381">
        <v>2261.2595980000001</v>
      </c>
      <c r="HG381">
        <v>459.89325700000001</v>
      </c>
      <c r="HH381">
        <v>1780.8647450000001</v>
      </c>
      <c r="HI381">
        <v>165.55282299999999</v>
      </c>
      <c r="HJ381">
        <v>148.445797</v>
      </c>
      <c r="HK381">
        <v>210.108338</v>
      </c>
      <c r="HL381">
        <v>403.12842599999999</v>
      </c>
      <c r="HM381">
        <v>1514.7409909999999</v>
      </c>
      <c r="HN381">
        <v>4702.5622119999998</v>
      </c>
      <c r="HO381">
        <v>989.82701499999996</v>
      </c>
      <c r="HP381">
        <v>1881.140455</v>
      </c>
      <c r="HQ381">
        <v>332.96310899999997</v>
      </c>
      <c r="HR381">
        <v>192.62968100000001</v>
      </c>
      <c r="HS381">
        <v>212.96303800000001</v>
      </c>
      <c r="HT381">
        <v>1532.7577490000001</v>
      </c>
      <c r="HU381">
        <v>684.43329100000005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53652.532278999999</v>
      </c>
      <c r="OM381">
        <v>0</v>
      </c>
      <c r="ON381">
        <v>0</v>
      </c>
      <c r="OO381">
        <v>126.127233</v>
      </c>
      <c r="OP381">
        <v>0.25340699999999999</v>
      </c>
      <c r="OQ381">
        <v>76770.800944999995</v>
      </c>
    </row>
    <row r="382" spans="1:407" x14ac:dyDescent="0.2">
      <c r="A382" t="s">
        <v>394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-0.14594799999999999</v>
      </c>
      <c r="EY382">
        <v>-0.950183</v>
      </c>
      <c r="EZ382">
        <v>-2.017023</v>
      </c>
      <c r="FA382">
        <v>-0.118781</v>
      </c>
      <c r="FB382">
        <v>-7.4004469999999998</v>
      </c>
      <c r="FC382">
        <v>-0.69519399999999998</v>
      </c>
      <c r="FD382">
        <v>-2.1463100000000002</v>
      </c>
      <c r="FE382">
        <v>-9.9188729999999996</v>
      </c>
      <c r="FF382">
        <v>-6.4740000000000006E-2</v>
      </c>
      <c r="FG382">
        <v>7.3885000000000006E-2</v>
      </c>
      <c r="FH382">
        <v>-0.21124200000000001</v>
      </c>
      <c r="FI382">
        <v>-2.5842E-2</v>
      </c>
      <c r="FJ382">
        <v>10.857513000000001</v>
      </c>
      <c r="FK382">
        <v>6.6865079999999999</v>
      </c>
      <c r="FL382">
        <v>18.971458999999999</v>
      </c>
      <c r="FM382">
        <v>134.664952</v>
      </c>
      <c r="FN382">
        <v>17.342182999999999</v>
      </c>
      <c r="FO382">
        <v>371.61558500000001</v>
      </c>
      <c r="FP382">
        <v>19.599620000000002</v>
      </c>
      <c r="FQ382">
        <v>20.290534999999998</v>
      </c>
      <c r="FR382">
        <v>7.7489920000000003</v>
      </c>
      <c r="FS382">
        <v>60.414017999999999</v>
      </c>
      <c r="FT382">
        <v>15.261452999999999</v>
      </c>
      <c r="FU382">
        <v>12.794646</v>
      </c>
      <c r="FV382">
        <v>152.450682</v>
      </c>
      <c r="FW382">
        <v>56.589815000000002</v>
      </c>
      <c r="FX382">
        <v>109.45465799999999</v>
      </c>
      <c r="FY382">
        <v>145.45897400000001</v>
      </c>
      <c r="FZ382">
        <v>53.402532000000001</v>
      </c>
      <c r="GA382">
        <v>37.094455000000004</v>
      </c>
      <c r="GB382">
        <v>104.849385</v>
      </c>
      <c r="GC382">
        <v>32.870609999999999</v>
      </c>
      <c r="GD382">
        <v>128.66507100000001</v>
      </c>
      <c r="GE382">
        <v>46.720095999999998</v>
      </c>
      <c r="GF382">
        <v>99.876547000000002</v>
      </c>
      <c r="GG382">
        <v>108.627796</v>
      </c>
      <c r="GH382">
        <v>57.017516999999998</v>
      </c>
      <c r="GI382">
        <v>40.086759000000001</v>
      </c>
      <c r="GJ382">
        <v>134.00304700000001</v>
      </c>
      <c r="GK382">
        <v>160.96593200000001</v>
      </c>
      <c r="GL382">
        <v>89.225525000000005</v>
      </c>
      <c r="GM382">
        <v>168.62080900000001</v>
      </c>
      <c r="GN382">
        <v>63.278713000000003</v>
      </c>
      <c r="GO382">
        <v>32.525089000000001</v>
      </c>
      <c r="GP382">
        <v>167.52127999999999</v>
      </c>
      <c r="GQ382">
        <v>43.135103000000001</v>
      </c>
      <c r="GR382">
        <v>5.6529550000000004</v>
      </c>
      <c r="GS382">
        <v>8.7183329999999994</v>
      </c>
      <c r="GT382">
        <v>0.99548099999999995</v>
      </c>
      <c r="GU382">
        <v>1.414099</v>
      </c>
      <c r="GV382">
        <v>4.4860689999999996</v>
      </c>
      <c r="GW382">
        <v>0.160025</v>
      </c>
      <c r="GX382">
        <v>1.176979</v>
      </c>
      <c r="GY382">
        <v>0.64267799999999997</v>
      </c>
      <c r="GZ382">
        <v>0.88646999999999998</v>
      </c>
      <c r="HA382">
        <v>1.58057</v>
      </c>
      <c r="HB382">
        <v>0.43457200000000001</v>
      </c>
      <c r="HC382">
        <v>19.396094999999999</v>
      </c>
      <c r="HD382">
        <v>291.12897400000003</v>
      </c>
      <c r="HE382">
        <v>710.48049400000002</v>
      </c>
      <c r="HF382">
        <v>7725.8961730000001</v>
      </c>
      <c r="HG382">
        <v>2193.183716</v>
      </c>
      <c r="HH382">
        <v>486.71393799999998</v>
      </c>
      <c r="HI382">
        <v>239.28012799999999</v>
      </c>
      <c r="HJ382">
        <v>141.62134800000001</v>
      </c>
      <c r="HK382">
        <v>389.30732599999999</v>
      </c>
      <c r="HL382">
        <v>2399.2236809999999</v>
      </c>
      <c r="HM382">
        <v>5041.1319190000004</v>
      </c>
      <c r="HN382">
        <v>1918.3219730000001</v>
      </c>
      <c r="HO382">
        <v>4067.9601210000001</v>
      </c>
      <c r="HP382">
        <v>7209.5105899999999</v>
      </c>
      <c r="HQ382">
        <v>2197.3605779999998</v>
      </c>
      <c r="HR382">
        <v>2833.2528219999999</v>
      </c>
      <c r="HS382">
        <v>2244.999746</v>
      </c>
      <c r="HT382">
        <v>7429.9263689999998</v>
      </c>
      <c r="HU382">
        <v>2380.7170209999999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89331.294938999999</v>
      </c>
      <c r="OM382">
        <v>0</v>
      </c>
      <c r="ON382">
        <v>0</v>
      </c>
      <c r="OO382">
        <v>931.97744299999999</v>
      </c>
      <c r="OP382">
        <v>16153.004718</v>
      </c>
      <c r="OQ382">
        <v>159066.90550399999</v>
      </c>
    </row>
    <row r="383" spans="1:407" x14ac:dyDescent="0.2">
      <c r="A383" t="s">
        <v>395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-99.717298</v>
      </c>
      <c r="EY383">
        <v>-124.70400100000001</v>
      </c>
      <c r="EZ383">
        <v>-300.43991199999999</v>
      </c>
      <c r="FA383">
        <v>-351.77213699999999</v>
      </c>
      <c r="FB383">
        <v>-172.59875299999999</v>
      </c>
      <c r="FC383">
        <v>-13.334218999999999</v>
      </c>
      <c r="FD383">
        <v>-21.485745999999999</v>
      </c>
      <c r="FE383">
        <v>-85.485254999999995</v>
      </c>
      <c r="FF383">
        <v>-180.49506099999999</v>
      </c>
      <c r="FG383">
        <v>-324.281654</v>
      </c>
      <c r="FH383">
        <v>-202.07352299999999</v>
      </c>
      <c r="FI383">
        <v>-15.607138000000001</v>
      </c>
      <c r="FJ383">
        <v>160.291899</v>
      </c>
      <c r="FK383">
        <v>211.12699799999999</v>
      </c>
      <c r="FL383">
        <v>920.21617400000002</v>
      </c>
      <c r="FM383">
        <v>1847.6593379999999</v>
      </c>
      <c r="FN383">
        <v>82.814403999999996</v>
      </c>
      <c r="FO383">
        <v>1089.910419</v>
      </c>
      <c r="FP383">
        <v>205.14555300000001</v>
      </c>
      <c r="FQ383">
        <v>140.08572599999999</v>
      </c>
      <c r="FR383">
        <v>369.10321099999999</v>
      </c>
      <c r="FS383">
        <v>278.32061399999998</v>
      </c>
      <c r="FT383">
        <v>386.72678200000001</v>
      </c>
      <c r="FU383">
        <v>103.56428200000001</v>
      </c>
      <c r="FV383">
        <v>1176.055828</v>
      </c>
      <c r="FW383">
        <v>1054.502653</v>
      </c>
      <c r="FX383">
        <v>798.46561099999997</v>
      </c>
      <c r="FY383">
        <v>638.21166700000003</v>
      </c>
      <c r="FZ383">
        <v>303.13453900000002</v>
      </c>
      <c r="GA383">
        <v>466.93484000000001</v>
      </c>
      <c r="GB383">
        <v>1029.345495</v>
      </c>
      <c r="GC383">
        <v>418.80088899999998</v>
      </c>
      <c r="GD383">
        <v>3131.1005690000002</v>
      </c>
      <c r="GE383">
        <v>1330.9609820000001</v>
      </c>
      <c r="GF383">
        <v>1105.657782</v>
      </c>
      <c r="GG383">
        <v>1976.6089360000001</v>
      </c>
      <c r="GH383">
        <v>2759.008973</v>
      </c>
      <c r="GI383">
        <v>1708.280289</v>
      </c>
      <c r="GJ383">
        <v>1838.4256479999999</v>
      </c>
      <c r="GK383">
        <v>3801.9101479999999</v>
      </c>
      <c r="GL383">
        <v>1628.499491</v>
      </c>
      <c r="GM383">
        <v>2967.0420340000001</v>
      </c>
      <c r="GN383">
        <v>1961.8350479999999</v>
      </c>
      <c r="GO383">
        <v>750.62160700000004</v>
      </c>
      <c r="GP383">
        <v>1286.890345</v>
      </c>
      <c r="GQ383">
        <v>1715.6794359999999</v>
      </c>
      <c r="GR383">
        <v>99.503748999999999</v>
      </c>
      <c r="GS383">
        <v>313.01529699999998</v>
      </c>
      <c r="GT383">
        <v>12.673669</v>
      </c>
      <c r="GU383">
        <v>33.375416000000001</v>
      </c>
      <c r="GV383">
        <v>83.066796999999994</v>
      </c>
      <c r="GW383">
        <v>1.7901689999999999</v>
      </c>
      <c r="GX383">
        <v>29.320077000000001</v>
      </c>
      <c r="GY383">
        <v>25.756678000000001</v>
      </c>
      <c r="GZ383">
        <v>69.541050999999996</v>
      </c>
      <c r="HA383">
        <v>45.368926999999999</v>
      </c>
      <c r="HB383">
        <v>10.837488</v>
      </c>
      <c r="HC383">
        <v>81.694940000000003</v>
      </c>
      <c r="HD383">
        <v>4453.9118360000002</v>
      </c>
      <c r="HE383">
        <v>11596.723013000001</v>
      </c>
      <c r="HF383">
        <v>10532.068649999999</v>
      </c>
      <c r="HG383">
        <v>1313.9256130000001</v>
      </c>
      <c r="HH383">
        <v>5830.1616729999996</v>
      </c>
      <c r="HI383">
        <v>688.92678999999998</v>
      </c>
      <c r="HJ383">
        <v>709.63401099999999</v>
      </c>
      <c r="HK383">
        <v>1191.8344179999999</v>
      </c>
      <c r="HL383">
        <v>9241.4793360000003</v>
      </c>
      <c r="HM383">
        <v>16180.309257999999</v>
      </c>
      <c r="HN383">
        <v>7972.5584550000003</v>
      </c>
      <c r="HO383">
        <v>7382.9875149999998</v>
      </c>
      <c r="HP383">
        <v>18832.830964000001</v>
      </c>
      <c r="HQ383">
        <v>3704.6949559999998</v>
      </c>
      <c r="HR383">
        <v>17469.640909999998</v>
      </c>
      <c r="HS383">
        <v>7322.2151679999997</v>
      </c>
      <c r="HT383">
        <v>12287.78836</v>
      </c>
      <c r="HU383">
        <v>698.40106200000002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36250.091605000001</v>
      </c>
      <c r="OM383">
        <v>0</v>
      </c>
      <c r="ON383">
        <v>0</v>
      </c>
      <c r="OO383">
        <v>4807.838847</v>
      </c>
      <c r="OP383">
        <v>39666.076461999997</v>
      </c>
      <c r="OQ383">
        <v>256690.98667400001</v>
      </c>
    </row>
    <row r="384" spans="1:407" x14ac:dyDescent="0.2">
      <c r="A384" t="s">
        <v>396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-35.819578</v>
      </c>
      <c r="EY384">
        <v>-0.91233600000000004</v>
      </c>
      <c r="EZ384">
        <v>-4.6536039999999996</v>
      </c>
      <c r="FA384">
        <v>-3.399044</v>
      </c>
      <c r="FB384">
        <v>-57.522432000000002</v>
      </c>
      <c r="FC384">
        <v>-3.8545219999999998</v>
      </c>
      <c r="FD384">
        <v>-0.90699700000000005</v>
      </c>
      <c r="FE384">
        <v>-21.149438</v>
      </c>
      <c r="FF384">
        <v>-2.648155</v>
      </c>
      <c r="FG384">
        <v>-7.5357000000000003</v>
      </c>
      <c r="FH384">
        <v>-2.8500369999999999</v>
      </c>
      <c r="FI384">
        <v>-0.11817</v>
      </c>
      <c r="FJ384">
        <v>58.283064000000003</v>
      </c>
      <c r="FK384">
        <v>-1.285128</v>
      </c>
      <c r="FL384">
        <v>128.946461</v>
      </c>
      <c r="FM384">
        <v>125.328858</v>
      </c>
      <c r="FN384">
        <v>18.908359000000001</v>
      </c>
      <c r="FO384">
        <v>88.180121999999997</v>
      </c>
      <c r="FP384">
        <v>25.515938999999999</v>
      </c>
      <c r="FQ384">
        <v>26.801490999999999</v>
      </c>
      <c r="FR384">
        <v>28.529610999999999</v>
      </c>
      <c r="FS384">
        <v>62.056640000000002</v>
      </c>
      <c r="FT384">
        <v>10.955845999999999</v>
      </c>
      <c r="FU384">
        <v>24.473296000000001</v>
      </c>
      <c r="FV384">
        <v>169.80413200000001</v>
      </c>
      <c r="FW384">
        <v>122.776751</v>
      </c>
      <c r="FX384">
        <v>158.83233200000001</v>
      </c>
      <c r="FY384">
        <v>93.753971000000007</v>
      </c>
      <c r="FZ384">
        <v>26.297502999999999</v>
      </c>
      <c r="GA384">
        <v>78.118786999999998</v>
      </c>
      <c r="GB384">
        <v>80.192798999999994</v>
      </c>
      <c r="GC384">
        <v>46.264299999999999</v>
      </c>
      <c r="GD384">
        <v>273.30882200000002</v>
      </c>
      <c r="GE384">
        <v>89.099552000000003</v>
      </c>
      <c r="GF384">
        <v>126.864131</v>
      </c>
      <c r="GG384">
        <v>107.937111</v>
      </c>
      <c r="GH384">
        <v>106.569294</v>
      </c>
      <c r="GI384">
        <v>92.277794999999998</v>
      </c>
      <c r="GJ384">
        <v>151.755402</v>
      </c>
      <c r="GK384">
        <v>225.3443</v>
      </c>
      <c r="GL384">
        <v>113.852146</v>
      </c>
      <c r="GM384">
        <v>320.988674</v>
      </c>
      <c r="GN384">
        <v>169.08992499999999</v>
      </c>
      <c r="GO384">
        <v>92.302486999999999</v>
      </c>
      <c r="GP384">
        <v>125.870255</v>
      </c>
      <c r="GQ384">
        <v>51.344752999999997</v>
      </c>
      <c r="GR384">
        <v>18.086337</v>
      </c>
      <c r="GS384">
        <v>24.032983999999999</v>
      </c>
      <c r="GT384">
        <v>2.490901</v>
      </c>
      <c r="GU384">
        <v>4.2314189999999998</v>
      </c>
      <c r="GV384">
        <v>7.3888170000000004</v>
      </c>
      <c r="GW384">
        <v>0.46188600000000002</v>
      </c>
      <c r="GX384">
        <v>1.8479540000000001</v>
      </c>
      <c r="GY384">
        <v>2.176256</v>
      </c>
      <c r="GZ384">
        <v>1.992791</v>
      </c>
      <c r="HA384">
        <v>3.4607670000000001</v>
      </c>
      <c r="HB384">
        <v>0.48111199999999998</v>
      </c>
      <c r="HC384">
        <v>12.523403</v>
      </c>
      <c r="HD384">
        <v>257.94052900000003</v>
      </c>
      <c r="HE384">
        <v>397.96827999999999</v>
      </c>
      <c r="HF384">
        <v>1223.2314630000001</v>
      </c>
      <c r="HG384">
        <v>572.22464400000001</v>
      </c>
      <c r="HH384">
        <v>88.923965999999993</v>
      </c>
      <c r="HI384">
        <v>11.355475999999999</v>
      </c>
      <c r="HJ384">
        <v>908.07046300000002</v>
      </c>
      <c r="HK384">
        <v>32.383991000000002</v>
      </c>
      <c r="HL384">
        <v>1284.497294</v>
      </c>
      <c r="HM384">
        <v>947.86570300000005</v>
      </c>
      <c r="HN384">
        <v>420.63303999999999</v>
      </c>
      <c r="HO384">
        <v>592.53258700000004</v>
      </c>
      <c r="HP384">
        <v>1821.6170979999999</v>
      </c>
      <c r="HQ384">
        <v>11473.374760000001</v>
      </c>
      <c r="HR384">
        <v>945.25737400000003</v>
      </c>
      <c r="HS384">
        <v>1789.744027</v>
      </c>
      <c r="HT384">
        <v>2915.1218880000001</v>
      </c>
      <c r="HU384">
        <v>47.438464000000003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137953.12945800001</v>
      </c>
      <c r="OM384">
        <v>0</v>
      </c>
      <c r="ON384">
        <v>0</v>
      </c>
      <c r="OO384">
        <v>2338.5753549999999</v>
      </c>
      <c r="OP384">
        <v>1172.2452310000001</v>
      </c>
      <c r="OQ384">
        <v>170551.27548499999</v>
      </c>
    </row>
    <row r="385" spans="1:407" x14ac:dyDescent="0.2">
      <c r="A385" t="s">
        <v>397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-0.26649299999999998</v>
      </c>
      <c r="EY385">
        <v>-0.50364399999999998</v>
      </c>
      <c r="EZ385">
        <v>-1.0386679999999999</v>
      </c>
      <c r="FA385">
        <v>-1.3883239999999999</v>
      </c>
      <c r="FB385">
        <v>-0.51547100000000001</v>
      </c>
      <c r="FC385">
        <v>-0.92397499999999999</v>
      </c>
      <c r="FD385">
        <v>-1.0537019999999999</v>
      </c>
      <c r="FE385">
        <v>-0.35888500000000001</v>
      </c>
      <c r="FF385">
        <v>-0.25416699999999998</v>
      </c>
      <c r="FG385">
        <v>-1.3934899999999999</v>
      </c>
      <c r="FH385">
        <v>-2.8837999999999999E-2</v>
      </c>
      <c r="FI385">
        <v>-0.19906199999999999</v>
      </c>
      <c r="FJ385">
        <v>-0.18351500000000001</v>
      </c>
      <c r="FK385">
        <v>-0.94072599999999995</v>
      </c>
      <c r="FL385">
        <v>2.2467959999999998</v>
      </c>
      <c r="FM385">
        <v>-1.6703539999999999</v>
      </c>
      <c r="FN385">
        <v>0.32752500000000001</v>
      </c>
      <c r="FO385">
        <v>-0.65422400000000003</v>
      </c>
      <c r="FP385">
        <v>0.68660399999999999</v>
      </c>
      <c r="FQ385">
        <v>2.053931</v>
      </c>
      <c r="FR385">
        <v>-0.40553</v>
      </c>
      <c r="FS385">
        <v>1.714906</v>
      </c>
      <c r="FT385">
        <v>-0.39905400000000002</v>
      </c>
      <c r="FU385">
        <v>9.6411999999999998E-2</v>
      </c>
      <c r="FV385">
        <v>6.0763949999999998</v>
      </c>
      <c r="FW385">
        <v>1.1568849999999999</v>
      </c>
      <c r="FX385">
        <v>0.18903500000000001</v>
      </c>
      <c r="FY385">
        <v>0.94861899999999999</v>
      </c>
      <c r="FZ385">
        <v>-0.67976899999999996</v>
      </c>
      <c r="GA385">
        <v>1.3992739999999999</v>
      </c>
      <c r="GB385">
        <v>2.8961619999999999</v>
      </c>
      <c r="GC385">
        <v>0.10576199999999999</v>
      </c>
      <c r="GD385">
        <v>-0.97869200000000001</v>
      </c>
      <c r="GE385">
        <v>1.719808</v>
      </c>
      <c r="GF385">
        <v>0.156307</v>
      </c>
      <c r="GG385">
        <v>-0.91522499999999996</v>
      </c>
      <c r="GH385">
        <v>16.526073</v>
      </c>
      <c r="GI385">
        <v>3.280691</v>
      </c>
      <c r="GJ385">
        <v>1.507833</v>
      </c>
      <c r="GK385">
        <v>-2.2987190000000002</v>
      </c>
      <c r="GL385">
        <v>-1.038327</v>
      </c>
      <c r="GM385">
        <v>-1.897772</v>
      </c>
      <c r="GN385">
        <v>-0.92531600000000003</v>
      </c>
      <c r="GO385">
        <v>-0.32434800000000003</v>
      </c>
      <c r="GP385">
        <v>14.499865</v>
      </c>
      <c r="GQ385">
        <v>-0.126358</v>
      </c>
      <c r="GR385">
        <v>0.67242299999999999</v>
      </c>
      <c r="GS385">
        <v>-0.33265099999999997</v>
      </c>
      <c r="GT385">
        <v>0.105931</v>
      </c>
      <c r="GU385">
        <v>7.2742000000000001E-2</v>
      </c>
      <c r="GV385">
        <v>0.39914899999999998</v>
      </c>
      <c r="GW385">
        <v>1.2151E-2</v>
      </c>
      <c r="GX385">
        <v>0.153862</v>
      </c>
      <c r="GY385">
        <v>-2.3400000000000001E-2</v>
      </c>
      <c r="GZ385">
        <v>-0.149094</v>
      </c>
      <c r="HA385">
        <v>3.3641999999999998E-2</v>
      </c>
      <c r="HB385">
        <v>5.2844000000000002E-2</v>
      </c>
      <c r="HC385">
        <v>0.54928900000000003</v>
      </c>
      <c r="HD385">
        <v>123.280681</v>
      </c>
      <c r="HE385">
        <v>18.736373</v>
      </c>
      <c r="HF385">
        <v>41.929012999999998</v>
      </c>
      <c r="HG385">
        <v>45.112577999999999</v>
      </c>
      <c r="HH385">
        <v>87.823728000000003</v>
      </c>
      <c r="HI385">
        <v>0.238404</v>
      </c>
      <c r="HJ385">
        <v>26.142140000000001</v>
      </c>
      <c r="HK385">
        <v>-1.331831</v>
      </c>
      <c r="HL385">
        <v>342.01183400000002</v>
      </c>
      <c r="HM385">
        <v>438.88600600000001</v>
      </c>
      <c r="HN385">
        <v>209.84229500000001</v>
      </c>
      <c r="HO385">
        <v>87.307042999999993</v>
      </c>
      <c r="HP385">
        <v>155.35451900000001</v>
      </c>
      <c r="HQ385">
        <v>233.14963900000001</v>
      </c>
      <c r="HR385">
        <v>41.213399000000003</v>
      </c>
      <c r="HS385">
        <v>115.09198000000001</v>
      </c>
      <c r="HT385">
        <v>398.116781</v>
      </c>
      <c r="HU385">
        <v>162.44616500000001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-4232.7288349999999</v>
      </c>
      <c r="OM385">
        <v>0</v>
      </c>
      <c r="ON385">
        <v>0</v>
      </c>
      <c r="OO385">
        <v>5150.896624</v>
      </c>
      <c r="OP385">
        <v>53.930152</v>
      </c>
      <c r="OQ385">
        <v>3535.2218039999998</v>
      </c>
    </row>
    <row r="386" spans="1:407" x14ac:dyDescent="0.2">
      <c r="A386" t="s">
        <v>398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8.4250000000000002E-3</v>
      </c>
      <c r="EY386">
        <v>-3.2364999999999998E-2</v>
      </c>
      <c r="EZ386">
        <v>-0.34672500000000001</v>
      </c>
      <c r="FA386">
        <v>-0.688774</v>
      </c>
      <c r="FB386">
        <v>-0.23855100000000001</v>
      </c>
      <c r="FC386">
        <v>-0.75642399999999999</v>
      </c>
      <c r="FD386">
        <v>-0.646285</v>
      </c>
      <c r="FE386">
        <v>-12.008075</v>
      </c>
      <c r="FF386">
        <v>-5.7128999999999999E-2</v>
      </c>
      <c r="FG386">
        <v>-0.15590999999999999</v>
      </c>
      <c r="FH386">
        <v>-0.119876</v>
      </c>
      <c r="FI386">
        <v>-3.8295999999999997E-2</v>
      </c>
      <c r="FJ386">
        <v>3.9028010000000002</v>
      </c>
      <c r="FK386">
        <v>-1.9761000000000001E-2</v>
      </c>
      <c r="FL386">
        <v>-19.356119</v>
      </c>
      <c r="FM386">
        <v>-1.379651</v>
      </c>
      <c r="FN386">
        <v>1.5480510000000001</v>
      </c>
      <c r="FO386">
        <v>-4.2988900000000001</v>
      </c>
      <c r="FP386">
        <v>2.3994520000000001</v>
      </c>
      <c r="FQ386">
        <v>0.78332299999999999</v>
      </c>
      <c r="FR386">
        <v>1.1958230000000001</v>
      </c>
      <c r="FS386">
        <v>9.0474890000000006</v>
      </c>
      <c r="FT386">
        <v>0.22242500000000001</v>
      </c>
      <c r="FU386">
        <v>0.56370900000000002</v>
      </c>
      <c r="FV386">
        <v>4.0304650000000004</v>
      </c>
      <c r="FW386">
        <v>4.8323700000000001</v>
      </c>
      <c r="FX386">
        <v>8.8274220000000003</v>
      </c>
      <c r="FY386">
        <v>8.0352650000000008</v>
      </c>
      <c r="FZ386">
        <v>2.3360439999999998</v>
      </c>
      <c r="GA386">
        <v>2.8190219999999999</v>
      </c>
      <c r="GB386">
        <v>17.620441</v>
      </c>
      <c r="GC386">
        <v>2.5757430000000001</v>
      </c>
      <c r="GD386">
        <v>54.703659000000002</v>
      </c>
      <c r="GE386">
        <v>103.330637</v>
      </c>
      <c r="GF386">
        <v>20.675719000000001</v>
      </c>
      <c r="GG386">
        <v>8.713082</v>
      </c>
      <c r="GH386">
        <v>162.889386</v>
      </c>
      <c r="GI386">
        <v>130.05569499999999</v>
      </c>
      <c r="GJ386">
        <v>4.3956860000000004</v>
      </c>
      <c r="GK386">
        <v>24.873193000000001</v>
      </c>
      <c r="GL386">
        <v>14.606284</v>
      </c>
      <c r="GM386">
        <v>20.165944</v>
      </c>
      <c r="GN386">
        <v>45.615409</v>
      </c>
      <c r="GO386">
        <v>7.1988750000000001</v>
      </c>
      <c r="GP386">
        <v>305.14504399999998</v>
      </c>
      <c r="GQ386">
        <v>3.946545</v>
      </c>
      <c r="GR386">
        <v>2.1896059999999999</v>
      </c>
      <c r="GS386">
        <v>0.44983299999999998</v>
      </c>
      <c r="GT386">
        <v>0.248893</v>
      </c>
      <c r="GU386">
        <v>0.21670200000000001</v>
      </c>
      <c r="GV386">
        <v>1.528689</v>
      </c>
      <c r="GW386">
        <v>4.0658E-2</v>
      </c>
      <c r="GX386">
        <v>0.38282699999999997</v>
      </c>
      <c r="GY386">
        <v>5.2974E-2</v>
      </c>
      <c r="GZ386">
        <v>0.11954099999999999</v>
      </c>
      <c r="HA386">
        <v>0.30990499999999999</v>
      </c>
      <c r="HB386">
        <v>0.17388700000000001</v>
      </c>
      <c r="HC386">
        <v>1.4507730000000001</v>
      </c>
      <c r="HD386">
        <v>11.394332</v>
      </c>
      <c r="HE386">
        <v>-33.464835000000001</v>
      </c>
      <c r="HF386">
        <v>0.96384199999999998</v>
      </c>
      <c r="HG386">
        <v>2.6419489999999999</v>
      </c>
      <c r="HH386">
        <v>-25.997069</v>
      </c>
      <c r="HI386">
        <v>4.3964489999999996</v>
      </c>
      <c r="HJ386">
        <v>-8.0422370000000001</v>
      </c>
      <c r="HK386">
        <v>-5.8596659999999998</v>
      </c>
      <c r="HL386">
        <v>28.050803999999999</v>
      </c>
      <c r="HM386">
        <v>7.189603</v>
      </c>
      <c r="HN386">
        <v>14.991726</v>
      </c>
      <c r="HO386">
        <v>4.7587270000000004</v>
      </c>
      <c r="HP386">
        <v>54.407577000000003</v>
      </c>
      <c r="HQ386">
        <v>27.484608000000001</v>
      </c>
      <c r="HR386">
        <v>150.43255199999999</v>
      </c>
      <c r="HS386">
        <v>146.98416499999999</v>
      </c>
      <c r="HT386">
        <v>139.73373900000001</v>
      </c>
      <c r="HU386">
        <v>57.698757999999998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32431.310914000002</v>
      </c>
      <c r="OM386">
        <v>0</v>
      </c>
      <c r="ON386">
        <v>0</v>
      </c>
      <c r="OO386">
        <v>2798.7646570000002</v>
      </c>
      <c r="OP386">
        <v>39.540294000000003</v>
      </c>
      <c r="OQ386">
        <v>36791.465771000003</v>
      </c>
    </row>
    <row r="387" spans="1:407" x14ac:dyDescent="0.2">
      <c r="A387" t="s">
        <v>399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9.1858999999999996E-2</v>
      </c>
      <c r="EY387">
        <v>-1.863853</v>
      </c>
      <c r="EZ387">
        <v>-5.7877489999999998</v>
      </c>
      <c r="FA387">
        <v>-16.63054</v>
      </c>
      <c r="FB387">
        <v>-4.5430999999999999</v>
      </c>
      <c r="FC387">
        <v>-0.81320999999999999</v>
      </c>
      <c r="FD387">
        <v>-1.5463199999999999</v>
      </c>
      <c r="FE387">
        <v>-0.33420800000000001</v>
      </c>
      <c r="FF387">
        <v>-1.5266660000000001</v>
      </c>
      <c r="FG387">
        <v>-2.3961709999999998</v>
      </c>
      <c r="FH387">
        <v>-1.3394969999999999</v>
      </c>
      <c r="FI387">
        <v>-0.22959299999999999</v>
      </c>
      <c r="FJ387">
        <v>5.5521390000000004</v>
      </c>
      <c r="FK387">
        <v>2.7369029999999999</v>
      </c>
      <c r="FL387">
        <v>24.776969999999999</v>
      </c>
      <c r="FM387">
        <v>1.4794E-2</v>
      </c>
      <c r="FN387">
        <v>0</v>
      </c>
      <c r="FO387">
        <v>10.506130000000001</v>
      </c>
      <c r="FP387">
        <v>0.75212800000000002</v>
      </c>
      <c r="FQ387">
        <v>1.1927410000000001</v>
      </c>
      <c r="FR387">
        <v>0.118715</v>
      </c>
      <c r="FS387">
        <v>0.34915400000000002</v>
      </c>
      <c r="FT387">
        <v>3.5532000000000001E-2</v>
      </c>
      <c r="FU387">
        <v>7.4118000000000003E-2</v>
      </c>
      <c r="FV387">
        <v>6.9939470000000004</v>
      </c>
      <c r="FW387">
        <v>0.48425499999999999</v>
      </c>
      <c r="FX387">
        <v>1.0503020000000001</v>
      </c>
      <c r="FY387">
        <v>0.94142800000000004</v>
      </c>
      <c r="FZ387">
        <v>0.29134300000000002</v>
      </c>
      <c r="GA387">
        <v>1.0565340000000001</v>
      </c>
      <c r="GB387">
        <v>1.3087059999999999</v>
      </c>
      <c r="GC387">
        <v>1.1210020000000001</v>
      </c>
      <c r="GD387">
        <v>0.696963</v>
      </c>
      <c r="GE387">
        <v>0.35900399999999999</v>
      </c>
      <c r="GF387">
        <v>1.0021420000000001</v>
      </c>
      <c r="GG387">
        <v>2.0017830000000001</v>
      </c>
      <c r="GH387">
        <v>6.2257629999999997</v>
      </c>
      <c r="GI387">
        <v>3.503911</v>
      </c>
      <c r="GJ387">
        <v>4.7598960000000003</v>
      </c>
      <c r="GK387">
        <v>0.59738800000000003</v>
      </c>
      <c r="GL387">
        <v>0.54469100000000004</v>
      </c>
      <c r="GM387">
        <v>1.54166</v>
      </c>
      <c r="GN387">
        <v>0.80273499999999998</v>
      </c>
      <c r="GO387">
        <v>0.43612699999999999</v>
      </c>
      <c r="GP387">
        <v>2.7759390000000002</v>
      </c>
      <c r="GQ387">
        <v>0.38878800000000002</v>
      </c>
      <c r="GR387">
        <v>9.0649999999999994E-2</v>
      </c>
      <c r="GS387">
        <v>9.8650000000000002E-2</v>
      </c>
      <c r="GT387">
        <v>1.0766E-2</v>
      </c>
      <c r="GU387">
        <v>2.1656000000000002E-2</v>
      </c>
      <c r="GV387">
        <v>4.1972000000000002E-2</v>
      </c>
      <c r="GW387">
        <v>3.2499999999999999E-4</v>
      </c>
      <c r="GX387">
        <v>3.6582999999999997E-2</v>
      </c>
      <c r="GY387">
        <v>9.1640000000000003E-3</v>
      </c>
      <c r="GZ387">
        <v>2.2223E-2</v>
      </c>
      <c r="HA387">
        <v>1.8064E-2</v>
      </c>
      <c r="HB387">
        <v>1.1627999999999999E-2</v>
      </c>
      <c r="HC387">
        <v>9.4200000000000002E-4</v>
      </c>
      <c r="HD387">
        <v>137.60626300000001</v>
      </c>
      <c r="HE387">
        <v>181.27833699999999</v>
      </c>
      <c r="HF387">
        <v>112.66418299999999</v>
      </c>
      <c r="HG387">
        <v>19.472339999999999</v>
      </c>
      <c r="HH387">
        <v>71.997007999999994</v>
      </c>
      <c r="HI387">
        <v>-1.016016</v>
      </c>
      <c r="HJ387">
        <v>5.845923</v>
      </c>
      <c r="HK387">
        <v>-14.727328999999999</v>
      </c>
      <c r="HL387">
        <v>42.064345000000003</v>
      </c>
      <c r="HM387">
        <v>313.906701</v>
      </c>
      <c r="HN387">
        <v>110.535028</v>
      </c>
      <c r="HO387">
        <v>20.940480999999998</v>
      </c>
      <c r="HP387">
        <v>220.931241</v>
      </c>
      <c r="HQ387">
        <v>19.755405</v>
      </c>
      <c r="HR387">
        <v>570.33256100000006</v>
      </c>
      <c r="HS387">
        <v>325.34267499999999</v>
      </c>
      <c r="HT387">
        <v>1572.0609790000001</v>
      </c>
      <c r="HU387">
        <v>87.770870000000002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6097.1424610000004</v>
      </c>
      <c r="OM387">
        <v>0</v>
      </c>
      <c r="ON387">
        <v>0</v>
      </c>
      <c r="OO387">
        <v>5073.3625410000004</v>
      </c>
      <c r="OP387">
        <v>46.444023000000001</v>
      </c>
      <c r="OQ387">
        <v>15062.147228</v>
      </c>
    </row>
    <row r="388" spans="1:407" x14ac:dyDescent="0.2">
      <c r="A388" t="s">
        <v>400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2.503E-3</v>
      </c>
      <c r="EY388">
        <v>-2.6547000000000001E-2</v>
      </c>
      <c r="EZ388">
        <v>6.6179999999999998E-3</v>
      </c>
      <c r="FA388">
        <v>-2.1714000000000001E-2</v>
      </c>
      <c r="FB388">
        <v>-8.2749999999999994E-3</v>
      </c>
      <c r="FC388">
        <v>-1.5814000000000002E-2</v>
      </c>
      <c r="FD388">
        <v>-0.19143199999999999</v>
      </c>
      <c r="FE388">
        <v>-2.758E-3</v>
      </c>
      <c r="FF388">
        <v>-4.0002999999999997E-2</v>
      </c>
      <c r="FG388">
        <v>-4.7148000000000002E-2</v>
      </c>
      <c r="FH388">
        <v>1.751E-3</v>
      </c>
      <c r="FI388">
        <v>-4.2989999999999999E-3</v>
      </c>
      <c r="FJ388">
        <v>6.8875000000000006E-2</v>
      </c>
      <c r="FK388">
        <v>3.5345000000000001E-2</v>
      </c>
      <c r="FL388">
        <v>0.420018</v>
      </c>
      <c r="FM388">
        <v>0.80382600000000004</v>
      </c>
      <c r="FN388">
        <v>0.38907199999999997</v>
      </c>
      <c r="FO388">
        <v>1.155705</v>
      </c>
      <c r="FP388">
        <v>2.1766000000000001E-2</v>
      </c>
      <c r="FQ388">
        <v>2.4118000000000001E-2</v>
      </c>
      <c r="FR388">
        <v>6.4361000000000002E-2</v>
      </c>
      <c r="FS388">
        <v>0.13333900000000001</v>
      </c>
      <c r="FT388">
        <v>0.23696800000000001</v>
      </c>
      <c r="FU388">
        <v>1.8234E-2</v>
      </c>
      <c r="FV388">
        <v>0.28609299999999999</v>
      </c>
      <c r="FW388">
        <v>0.83373900000000001</v>
      </c>
      <c r="FX388">
        <v>3.2292459999999998</v>
      </c>
      <c r="FY388">
        <v>5.7455499999999997</v>
      </c>
      <c r="FZ388">
        <v>0.79305899999999996</v>
      </c>
      <c r="GA388">
        <v>0.248059</v>
      </c>
      <c r="GB388">
        <v>4.7208069999999998</v>
      </c>
      <c r="GC388">
        <v>-2.6953000000000001E-2</v>
      </c>
      <c r="GD388">
        <v>2.9830070000000002</v>
      </c>
      <c r="GE388">
        <v>0.17924000000000001</v>
      </c>
      <c r="GF388">
        <v>1.598989</v>
      </c>
      <c r="GG388">
        <v>1.66523</v>
      </c>
      <c r="GH388">
        <v>1.665646</v>
      </c>
      <c r="GI388">
        <v>0.16763700000000001</v>
      </c>
      <c r="GJ388">
        <v>3.1865999999999999</v>
      </c>
      <c r="GK388">
        <v>2.2251340000000002</v>
      </c>
      <c r="GL388">
        <v>0.71423700000000001</v>
      </c>
      <c r="GM388">
        <v>0.80218699999999998</v>
      </c>
      <c r="GN388">
        <v>0.23771</v>
      </c>
      <c r="GO388">
        <v>0.122748</v>
      </c>
      <c r="GP388">
        <v>1.447444</v>
      </c>
      <c r="GQ388">
        <v>0.48655199999999998</v>
      </c>
      <c r="GR388">
        <v>1.684E-3</v>
      </c>
      <c r="GS388">
        <v>2.0525999999999999E-2</v>
      </c>
      <c r="GT388">
        <v>3.4069999999999999E-3</v>
      </c>
      <c r="GU388">
        <v>3.7559999999999998E-3</v>
      </c>
      <c r="GV388">
        <v>0.54452199999999995</v>
      </c>
      <c r="GW388">
        <v>3.0439999999999998E-3</v>
      </c>
      <c r="GX388">
        <v>2.1540000000000001E-3</v>
      </c>
      <c r="GY388">
        <v>2.3969999999999998E-3</v>
      </c>
      <c r="GZ388">
        <v>3.5637000000000002E-2</v>
      </c>
      <c r="HA388">
        <v>9.0530000000000003E-3</v>
      </c>
      <c r="HB388">
        <v>2.1810000000000002E-3</v>
      </c>
      <c r="HC388">
        <v>0.16595499999999999</v>
      </c>
      <c r="HD388">
        <v>-2.3723000000000001E-2</v>
      </c>
      <c r="HE388">
        <v>39.859068000000001</v>
      </c>
      <c r="HF388">
        <v>152.35352499999999</v>
      </c>
      <c r="HG388">
        <v>32.938243999999997</v>
      </c>
      <c r="HH388">
        <v>3.7857889999999998</v>
      </c>
      <c r="HI388">
        <v>0.25858300000000001</v>
      </c>
      <c r="HJ388">
        <v>4.0822459999999996</v>
      </c>
      <c r="HK388">
        <v>1.632633</v>
      </c>
      <c r="HL388">
        <v>16.933971</v>
      </c>
      <c r="HM388">
        <v>27.832025999999999</v>
      </c>
      <c r="HN388">
        <v>11.629849</v>
      </c>
      <c r="HO388">
        <v>3.5588790000000001</v>
      </c>
      <c r="HP388">
        <v>18.489507</v>
      </c>
      <c r="HQ388">
        <v>33.712369000000002</v>
      </c>
      <c r="HR388">
        <v>2.8252920000000001</v>
      </c>
      <c r="HS388">
        <v>1.5230410000000001</v>
      </c>
      <c r="HT388">
        <v>2.2201879999999998</v>
      </c>
      <c r="HU388">
        <v>37.688454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79053.053526000003</v>
      </c>
      <c r="OM388">
        <v>0</v>
      </c>
      <c r="ON388">
        <v>0</v>
      </c>
      <c r="OO388">
        <v>16.659054000000001</v>
      </c>
      <c r="OP388">
        <v>16.329893999999999</v>
      </c>
      <c r="OQ388">
        <v>79514.473196999999</v>
      </c>
    </row>
    <row r="389" spans="1:407" x14ac:dyDescent="0.2">
      <c r="A389" t="s">
        <v>401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-3606.196015</v>
      </c>
      <c r="EY389">
        <v>-4186.9075149999999</v>
      </c>
      <c r="EZ389">
        <v>-6036.8853410000002</v>
      </c>
      <c r="FA389">
        <v>-5207.234273</v>
      </c>
      <c r="FB389">
        <v>-4199.8864610000001</v>
      </c>
      <c r="FC389">
        <v>-511.38927699999999</v>
      </c>
      <c r="FD389">
        <v>-2661.2475509999999</v>
      </c>
      <c r="FE389">
        <v>-4124.5631119999998</v>
      </c>
      <c r="FF389">
        <v>-1735.56657</v>
      </c>
      <c r="FG389">
        <v>-3322.8931429999998</v>
      </c>
      <c r="FH389">
        <v>-2710.6710149999999</v>
      </c>
      <c r="FI389">
        <v>-20764.996330999998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-59068.436604000002</v>
      </c>
    </row>
    <row r="390" spans="1:407" x14ac:dyDescent="0.2">
      <c r="A390" t="s">
        <v>402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3700.9546249999999</v>
      </c>
      <c r="EY390">
        <v>5491.9442280000003</v>
      </c>
      <c r="EZ390">
        <v>6185.5007679999999</v>
      </c>
      <c r="FA390">
        <v>20657.627634</v>
      </c>
      <c r="FB390">
        <v>3775.4329710000002</v>
      </c>
      <c r="FC390">
        <v>1516.8027340000001</v>
      </c>
      <c r="FD390">
        <v>978.67048</v>
      </c>
      <c r="FE390">
        <v>5125.9044279999998</v>
      </c>
      <c r="FF390">
        <v>5808.5267409999997</v>
      </c>
      <c r="FG390">
        <v>8587.3695389999993</v>
      </c>
      <c r="FH390">
        <v>8550.5894509999998</v>
      </c>
      <c r="FI390">
        <v>-1560.058456</v>
      </c>
      <c r="FJ390">
        <v>6141.2093020000002</v>
      </c>
      <c r="FK390">
        <v>2943.0594040000001</v>
      </c>
      <c r="FL390">
        <v>3922.6407869999998</v>
      </c>
      <c r="FM390">
        <v>11624.307677999999</v>
      </c>
      <c r="FN390">
        <v>2440.5989650000001</v>
      </c>
      <c r="FO390">
        <v>8656.7523610000007</v>
      </c>
      <c r="FP390">
        <v>6074.5995380000004</v>
      </c>
      <c r="FQ390">
        <v>6987.4633489999997</v>
      </c>
      <c r="FR390">
        <v>1878.8616</v>
      </c>
      <c r="FS390">
        <v>7797.1696439999996</v>
      </c>
      <c r="FT390">
        <v>829.79743699999995</v>
      </c>
      <c r="FU390">
        <v>1725.2766690000001</v>
      </c>
      <c r="FV390">
        <v>37656.225630000001</v>
      </c>
      <c r="FW390">
        <v>11890.247717</v>
      </c>
      <c r="FX390">
        <v>15143.312647000001</v>
      </c>
      <c r="FY390">
        <v>12627.060259</v>
      </c>
      <c r="FZ390">
        <v>5443.7556999999997</v>
      </c>
      <c r="GA390">
        <v>16766.052111000001</v>
      </c>
      <c r="GB390">
        <v>33139.625595999998</v>
      </c>
      <c r="GC390">
        <v>4308.9715029999998</v>
      </c>
      <c r="GD390">
        <v>28200.043747</v>
      </c>
      <c r="GE390">
        <v>12640.931479000001</v>
      </c>
      <c r="GF390">
        <v>38075.162953999999</v>
      </c>
      <c r="GG390">
        <v>23688.319604</v>
      </c>
      <c r="GH390">
        <v>20878.328315999999</v>
      </c>
      <c r="GI390">
        <v>13499.743270000001</v>
      </c>
      <c r="GJ390">
        <v>51803.893079000001</v>
      </c>
      <c r="GK390">
        <v>48611.628686999997</v>
      </c>
      <c r="GL390">
        <v>33556.656241999997</v>
      </c>
      <c r="GM390">
        <v>79389.728048999998</v>
      </c>
      <c r="GN390">
        <v>47407.173779999997</v>
      </c>
      <c r="GO390">
        <v>23104.546977999998</v>
      </c>
      <c r="GP390">
        <v>36310.215241999998</v>
      </c>
      <c r="GQ390">
        <v>11834.390944999999</v>
      </c>
      <c r="GR390">
        <v>2820.7721270000002</v>
      </c>
      <c r="GS390">
        <v>2966.3786599999999</v>
      </c>
      <c r="GT390">
        <v>1130.166311</v>
      </c>
      <c r="GU390">
        <v>759.15685900000005</v>
      </c>
      <c r="GV390">
        <v>1571.5533109999999</v>
      </c>
      <c r="GW390">
        <v>67.591905999999994</v>
      </c>
      <c r="GX390">
        <v>859.91092600000002</v>
      </c>
      <c r="GY390">
        <v>306.68812700000001</v>
      </c>
      <c r="GZ390">
        <v>112.647187</v>
      </c>
      <c r="HA390">
        <v>681.29138</v>
      </c>
      <c r="HB390">
        <v>314.70344999999998</v>
      </c>
      <c r="HC390">
        <v>4018.1411330000001</v>
      </c>
      <c r="HD390">
        <v>37257.721404999997</v>
      </c>
      <c r="HE390">
        <v>334282.46829699998</v>
      </c>
      <c r="HF390">
        <v>353930.40753000003</v>
      </c>
      <c r="HG390">
        <v>115632.683852</v>
      </c>
      <c r="HH390">
        <v>70618.747073999999</v>
      </c>
      <c r="HI390">
        <v>6731.8990480000002</v>
      </c>
      <c r="HJ390">
        <v>9577.9985500000003</v>
      </c>
      <c r="HK390">
        <v>22930.899309</v>
      </c>
      <c r="HL390">
        <v>114740.804269</v>
      </c>
      <c r="HM390">
        <v>98992.543225000001</v>
      </c>
      <c r="HN390">
        <v>26856.438223000001</v>
      </c>
      <c r="HO390">
        <v>28895.189143</v>
      </c>
      <c r="HP390">
        <v>151300.28695800001</v>
      </c>
      <c r="HQ390">
        <v>120745.54033600001</v>
      </c>
      <c r="HR390">
        <v>115456.52581200001</v>
      </c>
      <c r="HS390">
        <v>118587.23323300001</v>
      </c>
      <c r="HT390">
        <v>172008.27136000001</v>
      </c>
      <c r="HU390">
        <v>1918.557069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2651890.2314809998</v>
      </c>
    </row>
    <row r="391" spans="1:407" x14ac:dyDescent="0.2">
      <c r="A391" t="s">
        <v>403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266.69352400000002</v>
      </c>
      <c r="EY391">
        <v>573.715869</v>
      </c>
      <c r="EZ391">
        <v>614.270263</v>
      </c>
      <c r="FA391">
        <v>2835.0404250000001</v>
      </c>
      <c r="FB391">
        <v>234.062962</v>
      </c>
      <c r="FC391">
        <v>184.512925</v>
      </c>
      <c r="FD391">
        <v>-24.244226000000001</v>
      </c>
      <c r="FE391">
        <v>1336.8087720000001</v>
      </c>
      <c r="FF391">
        <v>770.47258999999997</v>
      </c>
      <c r="FG391">
        <v>1308.3574450000001</v>
      </c>
      <c r="FH391">
        <v>1572.600479</v>
      </c>
      <c r="FI391">
        <v>-1521.6267230000001</v>
      </c>
      <c r="FJ391">
        <v>1305.0980099999999</v>
      </c>
      <c r="FK391">
        <v>466.00427400000001</v>
      </c>
      <c r="FL391">
        <v>2448.5587070000001</v>
      </c>
      <c r="FM391">
        <v>14400.689365</v>
      </c>
      <c r="FN391">
        <v>2916.9859160000001</v>
      </c>
      <c r="FO391">
        <v>6729.679099</v>
      </c>
      <c r="FP391">
        <v>5689.1261960000002</v>
      </c>
      <c r="FQ391">
        <v>6392.2925969999997</v>
      </c>
      <c r="FR391">
        <v>1528.7879310000001</v>
      </c>
      <c r="FS391">
        <v>6538.5810979999997</v>
      </c>
      <c r="FT391">
        <v>660.430115</v>
      </c>
      <c r="FU391">
        <v>1695.424878</v>
      </c>
      <c r="FV391">
        <v>30941.031692</v>
      </c>
      <c r="FW391">
        <v>9646.0051440000007</v>
      </c>
      <c r="FX391">
        <v>11235.196572999999</v>
      </c>
      <c r="FY391">
        <v>9731.1447910000006</v>
      </c>
      <c r="FZ391">
        <v>4595.9750050000002</v>
      </c>
      <c r="GA391">
        <v>12737.724198</v>
      </c>
      <c r="GB391">
        <v>27641.451851000002</v>
      </c>
      <c r="GC391">
        <v>2816.9497040000001</v>
      </c>
      <c r="GD391">
        <v>23035.526844</v>
      </c>
      <c r="GE391">
        <v>10929.56539</v>
      </c>
      <c r="GF391">
        <v>31499.978122</v>
      </c>
      <c r="GG391">
        <v>17697.065069</v>
      </c>
      <c r="GH391">
        <v>15272.271282</v>
      </c>
      <c r="GI391">
        <v>10332.101003</v>
      </c>
      <c r="GJ391">
        <v>42956.238491999997</v>
      </c>
      <c r="GK391">
        <v>36061.206215999999</v>
      </c>
      <c r="GL391">
        <v>26985.826225000001</v>
      </c>
      <c r="GM391">
        <v>62878.107180999999</v>
      </c>
      <c r="GN391">
        <v>36963.414276000003</v>
      </c>
      <c r="GO391">
        <v>18766.497295000001</v>
      </c>
      <c r="GP391">
        <v>29242.701658000002</v>
      </c>
      <c r="GQ391">
        <v>12592.112698000001</v>
      </c>
      <c r="GR391">
        <v>3758.4153759999999</v>
      </c>
      <c r="GS391">
        <v>1535.8014929999999</v>
      </c>
      <c r="GT391">
        <v>718.12908000000004</v>
      </c>
      <c r="GU391">
        <v>761.65140499999995</v>
      </c>
      <c r="GV391">
        <v>1150.025273</v>
      </c>
      <c r="GW391">
        <v>45.403922999999999</v>
      </c>
      <c r="GX391">
        <v>679.07665499999996</v>
      </c>
      <c r="GY391">
        <v>184.28508299999999</v>
      </c>
      <c r="GZ391">
        <v>79.731916999999996</v>
      </c>
      <c r="HA391">
        <v>788.76485200000002</v>
      </c>
      <c r="HB391">
        <v>283.86976800000002</v>
      </c>
      <c r="HC391">
        <v>4035.7136180000002</v>
      </c>
      <c r="HD391">
        <v>36312.634575999997</v>
      </c>
      <c r="HE391">
        <v>102737.072374</v>
      </c>
      <c r="HF391">
        <v>286234.69062399998</v>
      </c>
      <c r="HG391">
        <v>97058.394675000003</v>
      </c>
      <c r="HH391">
        <v>90200.338468000002</v>
      </c>
      <c r="HI391">
        <v>8127.3249390000001</v>
      </c>
      <c r="HJ391">
        <v>8430.6351369999993</v>
      </c>
      <c r="HK391">
        <v>28165.944211999999</v>
      </c>
      <c r="HL391">
        <v>138108.57144100001</v>
      </c>
      <c r="HM391">
        <v>192329.60016999999</v>
      </c>
      <c r="HN391">
        <v>49266.470292999998</v>
      </c>
      <c r="HO391">
        <v>75501.582863000003</v>
      </c>
      <c r="HP391">
        <v>427949.40941399999</v>
      </c>
      <c r="HQ391">
        <v>81071.651650999993</v>
      </c>
      <c r="HR391">
        <v>330959.42478200002</v>
      </c>
      <c r="HS391">
        <v>354300.70701800002</v>
      </c>
      <c r="HT391">
        <v>508160.369833</v>
      </c>
      <c r="HU391">
        <v>4311.1242689999999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3376727.2283839998</v>
      </c>
    </row>
    <row r="392" spans="1:407" x14ac:dyDescent="0.2">
      <c r="A392" t="s">
        <v>404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-1752.4169870000001</v>
      </c>
      <c r="EY392">
        <v>-1698.208648</v>
      </c>
      <c r="EZ392">
        <v>-2328.5092479999998</v>
      </c>
      <c r="FA392">
        <v>-5778.5434009999999</v>
      </c>
      <c r="FB392">
        <v>-2650.5185099999999</v>
      </c>
      <c r="FC392">
        <v>-458.15799099999998</v>
      </c>
      <c r="FD392">
        <v>-1028.783825</v>
      </c>
      <c r="FE392">
        <v>-2879.7291289999998</v>
      </c>
      <c r="FF392">
        <v>-4733.2339270000002</v>
      </c>
      <c r="FG392">
        <v>-5032.8467179999998</v>
      </c>
      <c r="FH392">
        <v>-4217.8656389999996</v>
      </c>
      <c r="FI392">
        <v>-10988.821793999999</v>
      </c>
      <c r="FJ392">
        <v>1940.7875039999999</v>
      </c>
      <c r="FK392">
        <v>1275.0915110000001</v>
      </c>
      <c r="FL392">
        <v>2032.066182</v>
      </c>
      <c r="FM392">
        <v>21863.633901000001</v>
      </c>
      <c r="FN392">
        <v>4766.9301649999998</v>
      </c>
      <c r="FO392">
        <v>6869.9902840000004</v>
      </c>
      <c r="FP392">
        <v>1695.6215239999999</v>
      </c>
      <c r="FQ392">
        <v>1371.357278</v>
      </c>
      <c r="FR392">
        <v>1201.9386790000001</v>
      </c>
      <c r="FS392">
        <v>1989.175019</v>
      </c>
      <c r="FT392">
        <v>1164.8475570000001</v>
      </c>
      <c r="FU392">
        <v>757.22381600000006</v>
      </c>
      <c r="FV392">
        <v>10023.217194000001</v>
      </c>
      <c r="FW392">
        <v>6439.722581</v>
      </c>
      <c r="FX392">
        <v>3329.6063340000001</v>
      </c>
      <c r="FY392">
        <v>1963.7065520000001</v>
      </c>
      <c r="FZ392">
        <v>1199.747298</v>
      </c>
      <c r="GA392">
        <v>2514.9202810000002</v>
      </c>
      <c r="GB392">
        <v>6678.3712189999997</v>
      </c>
      <c r="GC392">
        <v>3621.5693780000001</v>
      </c>
      <c r="GD392">
        <v>14473.160759</v>
      </c>
      <c r="GE392">
        <v>8038.3234009999996</v>
      </c>
      <c r="GF392">
        <v>5826.6133669999999</v>
      </c>
      <c r="GG392">
        <v>6557.6353300000001</v>
      </c>
      <c r="GH392">
        <v>7985.860584</v>
      </c>
      <c r="GI392">
        <v>5502.1081489999997</v>
      </c>
      <c r="GJ392">
        <v>6506.4729740000002</v>
      </c>
      <c r="GK392">
        <v>10971.871115</v>
      </c>
      <c r="GL392">
        <v>5626.7832749999998</v>
      </c>
      <c r="GM392">
        <v>11844.834696</v>
      </c>
      <c r="GN392">
        <v>8537.8765299999995</v>
      </c>
      <c r="GO392">
        <v>3239.9657459999999</v>
      </c>
      <c r="GP392">
        <v>5483.3778629999997</v>
      </c>
      <c r="GQ392">
        <v>3133.387976</v>
      </c>
      <c r="GR392">
        <v>3414.1729310000001</v>
      </c>
      <c r="GS392">
        <v>3478.443029</v>
      </c>
      <c r="GT392">
        <v>741.60774000000004</v>
      </c>
      <c r="GU392">
        <v>1362.482289</v>
      </c>
      <c r="GV392">
        <v>3362.7370000000001</v>
      </c>
      <c r="GW392">
        <v>20.031955</v>
      </c>
      <c r="GX392">
        <v>645.99669900000004</v>
      </c>
      <c r="GY392">
        <v>263.95469100000003</v>
      </c>
      <c r="GZ392">
        <v>1022.424389</v>
      </c>
      <c r="HA392">
        <v>190.27580800000001</v>
      </c>
      <c r="HB392">
        <v>-298.04957100000001</v>
      </c>
      <c r="HC392">
        <v>2097.8890510000001</v>
      </c>
      <c r="HD392">
        <v>7529.1424429999997</v>
      </c>
      <c r="HE392">
        <v>39004.491636999999</v>
      </c>
      <c r="HF392">
        <v>77232.944162</v>
      </c>
      <c r="HG392">
        <v>15145.939797000001</v>
      </c>
      <c r="HH392">
        <v>17763.997989</v>
      </c>
      <c r="HI392">
        <v>3129.57987</v>
      </c>
      <c r="HJ392">
        <v>2547.3226239999999</v>
      </c>
      <c r="HK392">
        <v>8915.2972119999995</v>
      </c>
      <c r="HL392">
        <v>38668.007523</v>
      </c>
      <c r="HM392">
        <v>30247.303928000001</v>
      </c>
      <c r="HN392">
        <v>8520.2708340000008</v>
      </c>
      <c r="HO392">
        <v>39576.024689999998</v>
      </c>
      <c r="HP392">
        <v>58482.936651000004</v>
      </c>
      <c r="HQ392">
        <v>21275.362768999999</v>
      </c>
      <c r="HR392">
        <v>36100.1224</v>
      </c>
      <c r="HS392">
        <v>17300.959298999998</v>
      </c>
      <c r="HT392">
        <v>22806.942337</v>
      </c>
      <c r="HU392">
        <v>119467.547089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722896.31947300001</v>
      </c>
    </row>
    <row r="393" spans="1:407" x14ac:dyDescent="0.2">
      <c r="A393" t="s">
        <v>405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514.73656600000004</v>
      </c>
      <c r="FK393">
        <v>1780.272968</v>
      </c>
      <c r="FL393">
        <v>2764.013269</v>
      </c>
      <c r="FM393">
        <v>13914.237673</v>
      </c>
      <c r="FN393">
        <v>3342.2077420000001</v>
      </c>
      <c r="FO393">
        <v>1811.418551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24126.886769000001</v>
      </c>
    </row>
    <row r="394" spans="1:407" x14ac:dyDescent="0.2">
      <c r="A394" t="s">
        <v>406</v>
      </c>
      <c r="B394">
        <v>30.070746</v>
      </c>
      <c r="C394">
        <v>994.14883499999996</v>
      </c>
      <c r="D394">
        <v>1044.52478</v>
      </c>
      <c r="E394">
        <v>9088.6526670000003</v>
      </c>
      <c r="F394">
        <v>533.33692799999994</v>
      </c>
      <c r="G394">
        <v>12.846838999999999</v>
      </c>
      <c r="H394">
        <v>200.08401699999999</v>
      </c>
      <c r="I394">
        <v>1086.3294739999999</v>
      </c>
      <c r="J394">
        <v>2073.815591</v>
      </c>
      <c r="K394">
        <v>1144.611948</v>
      </c>
      <c r="L394">
        <v>0</v>
      </c>
      <c r="M394">
        <v>99.903409999999994</v>
      </c>
      <c r="N394">
        <v>678.39305400000001</v>
      </c>
      <c r="O394">
        <v>1474.0631519999999</v>
      </c>
      <c r="P394">
        <v>882.72359200000005</v>
      </c>
      <c r="Q394">
        <v>2087.584108</v>
      </c>
      <c r="R394">
        <v>9200.0207339999997</v>
      </c>
      <c r="S394">
        <v>2755.5887969999999</v>
      </c>
      <c r="T394">
        <v>573.79465400000004</v>
      </c>
      <c r="U394">
        <v>947.24503100000004</v>
      </c>
      <c r="V394">
        <v>1561.53505</v>
      </c>
      <c r="W394">
        <v>1422.292265</v>
      </c>
      <c r="X394">
        <v>357.03925199999998</v>
      </c>
      <c r="Y394">
        <v>822.09465999999998</v>
      </c>
      <c r="Z394">
        <v>7853.7291789999999</v>
      </c>
      <c r="AA394">
        <v>3476.0057839999999</v>
      </c>
      <c r="AB394">
        <v>4659.214054</v>
      </c>
      <c r="AC394">
        <v>4760.0201559999996</v>
      </c>
      <c r="AD394">
        <v>2545.8885129999999</v>
      </c>
      <c r="AE394">
        <v>3491.5248139999999</v>
      </c>
      <c r="AF394">
        <v>6723.6487900000002</v>
      </c>
      <c r="AG394">
        <v>7870.3456070000002</v>
      </c>
      <c r="AH394">
        <v>16272.315103999999</v>
      </c>
      <c r="AI394">
        <v>3394.2425939999998</v>
      </c>
      <c r="AJ394">
        <v>6969.3388720000003</v>
      </c>
      <c r="AK394">
        <v>6114.1833820000002</v>
      </c>
      <c r="AL394">
        <v>10637.81034</v>
      </c>
      <c r="AM394">
        <v>3703.389584</v>
      </c>
      <c r="AN394">
        <v>5436.5732390000003</v>
      </c>
      <c r="AO394">
        <v>6789.955559</v>
      </c>
      <c r="AP394">
        <v>6959.3601099999996</v>
      </c>
      <c r="AQ394">
        <v>8535.9468080000006</v>
      </c>
      <c r="AR394">
        <v>8968.5542000000005</v>
      </c>
      <c r="AS394">
        <v>1477.5658559999999</v>
      </c>
      <c r="AT394">
        <v>4583.4145529999996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170293.726681</v>
      </c>
    </row>
    <row r="395" spans="1:407" x14ac:dyDescent="0.2">
      <c r="A395" t="s">
        <v>407</v>
      </c>
      <c r="B395">
        <v>46.260849</v>
      </c>
      <c r="C395">
        <v>4470.0137599999998</v>
      </c>
      <c r="D395">
        <v>2971.632411</v>
      </c>
      <c r="E395">
        <v>8791.3964560000004</v>
      </c>
      <c r="F395">
        <v>5349.3912549999995</v>
      </c>
      <c r="G395">
        <v>1.202126</v>
      </c>
      <c r="H395">
        <v>849.04085899999995</v>
      </c>
      <c r="I395">
        <v>2060.8252579999998</v>
      </c>
      <c r="J395">
        <v>1648.9150709999999</v>
      </c>
      <c r="K395">
        <v>986.67721700000004</v>
      </c>
      <c r="L395">
        <v>0</v>
      </c>
      <c r="M395">
        <v>210.26319599999999</v>
      </c>
      <c r="N395">
        <v>1473.27109</v>
      </c>
      <c r="O395">
        <v>1428.16741</v>
      </c>
      <c r="P395">
        <v>14524.331904000001</v>
      </c>
      <c r="Q395">
        <v>49528.786155000002</v>
      </c>
      <c r="R395">
        <v>11285.423188000001</v>
      </c>
      <c r="S395">
        <v>23836.716914000001</v>
      </c>
      <c r="T395">
        <v>1004.121308</v>
      </c>
      <c r="U395">
        <v>1084.104022</v>
      </c>
      <c r="V395">
        <v>5128.0766439999998</v>
      </c>
      <c r="W395">
        <v>1615.0035130000001</v>
      </c>
      <c r="X395">
        <v>1650.1382140000001</v>
      </c>
      <c r="Y395">
        <v>1220.1333609999999</v>
      </c>
      <c r="Z395">
        <v>11169.171312</v>
      </c>
      <c r="AA395">
        <v>3575.8066410000001</v>
      </c>
      <c r="AB395">
        <v>8668.8164300000008</v>
      </c>
      <c r="AC395">
        <v>7653.7198740000003</v>
      </c>
      <c r="AD395">
        <v>4175.3779640000002</v>
      </c>
      <c r="AE395">
        <v>5220.2574029999996</v>
      </c>
      <c r="AF395">
        <v>9718.1384070000004</v>
      </c>
      <c r="AG395">
        <v>22187.352575000001</v>
      </c>
      <c r="AH395">
        <v>28123.788027999999</v>
      </c>
      <c r="AI395">
        <v>2770.5088059999998</v>
      </c>
      <c r="AJ395">
        <v>12343.834679</v>
      </c>
      <c r="AK395">
        <v>9285.3946720000004</v>
      </c>
      <c r="AL395">
        <v>16926.478640000001</v>
      </c>
      <c r="AM395">
        <v>6797.2197470000001</v>
      </c>
      <c r="AN395">
        <v>8475.2577259999998</v>
      </c>
      <c r="AO395">
        <v>13418.118831</v>
      </c>
      <c r="AP395">
        <v>9314.4483290000007</v>
      </c>
      <c r="AQ395">
        <v>17760.964289</v>
      </c>
      <c r="AR395">
        <v>15187.196875</v>
      </c>
      <c r="AS395">
        <v>3089.850406</v>
      </c>
      <c r="AT395">
        <v>8857.2985499999995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365882.892368</v>
      </c>
    </row>
    <row r="396" spans="1:407" x14ac:dyDescent="0.2">
      <c r="A396" t="s">
        <v>408</v>
      </c>
      <c r="B396">
        <v>1.7458769999999999</v>
      </c>
      <c r="C396">
        <v>133.65345099999999</v>
      </c>
      <c r="D396">
        <v>121.85276399999999</v>
      </c>
      <c r="E396">
        <v>919.816236</v>
      </c>
      <c r="F396">
        <v>93.235527000000005</v>
      </c>
      <c r="G396">
        <v>0.31123000000000001</v>
      </c>
      <c r="H396">
        <v>8.0739339999999995</v>
      </c>
      <c r="I396">
        <v>516.20797200000004</v>
      </c>
      <c r="J396">
        <v>1061.710233</v>
      </c>
      <c r="K396">
        <v>267.96115099999997</v>
      </c>
      <c r="L396">
        <v>0</v>
      </c>
      <c r="M396">
        <v>35.352077000000001</v>
      </c>
      <c r="N396">
        <v>66.194894000000005</v>
      </c>
      <c r="O396">
        <v>837.736493</v>
      </c>
      <c r="P396">
        <v>139.882542</v>
      </c>
      <c r="Q396">
        <v>175.36089799999999</v>
      </c>
      <c r="R396">
        <v>2120.7890320000001</v>
      </c>
      <c r="S396">
        <v>3908.943859</v>
      </c>
      <c r="T396">
        <v>59.414046999999997</v>
      </c>
      <c r="U396">
        <v>69.006272999999993</v>
      </c>
      <c r="V396">
        <v>283.18571400000002</v>
      </c>
      <c r="W396">
        <v>147.10227599999999</v>
      </c>
      <c r="X396">
        <v>121.274593</v>
      </c>
      <c r="Y396">
        <v>75.202723000000006</v>
      </c>
      <c r="Z396">
        <v>2070.527826</v>
      </c>
      <c r="AA396">
        <v>329.61310600000002</v>
      </c>
      <c r="AB396">
        <v>1902.8405330000001</v>
      </c>
      <c r="AC396">
        <v>2042.423542</v>
      </c>
      <c r="AD396">
        <v>1234.8492839999999</v>
      </c>
      <c r="AE396">
        <v>612.94411000000002</v>
      </c>
      <c r="AF396">
        <v>1123.7303979999999</v>
      </c>
      <c r="AG396">
        <v>2816.325241</v>
      </c>
      <c r="AH396">
        <v>10645.611065999999</v>
      </c>
      <c r="AI396">
        <v>2316.5017419999999</v>
      </c>
      <c r="AJ396">
        <v>4119.8156630000003</v>
      </c>
      <c r="AK396">
        <v>2750.917066</v>
      </c>
      <c r="AL396">
        <v>1667.103709</v>
      </c>
      <c r="AM396">
        <v>1879.2791669999999</v>
      </c>
      <c r="AN396">
        <v>2503.1497199999999</v>
      </c>
      <c r="AO396">
        <v>9854.3451540000005</v>
      </c>
      <c r="AP396">
        <v>7756.7918309999995</v>
      </c>
      <c r="AQ396">
        <v>7921.1379930000003</v>
      </c>
      <c r="AR396">
        <v>2417.449971</v>
      </c>
      <c r="AS396">
        <v>2294.7816769999999</v>
      </c>
      <c r="AT396">
        <v>4658.7985369999997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84082.951128999994</v>
      </c>
    </row>
    <row r="397" spans="1:407" x14ac:dyDescent="0.2">
      <c r="A397" t="s">
        <v>409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170293.73384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170293.73384</v>
      </c>
    </row>
    <row r="398" spans="1:407" x14ac:dyDescent="0.2">
      <c r="A398" t="s">
        <v>410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365882.89443099999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365882.89443099999</v>
      </c>
    </row>
    <row r="399" spans="1:407" x14ac:dyDescent="0.2">
      <c r="A399" t="s">
        <v>411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84082.956808999996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84082.956808999996</v>
      </c>
    </row>
    <row r="400" spans="1:407" x14ac:dyDescent="0.2">
      <c r="A400" t="s">
        <v>412</v>
      </c>
      <c r="B400">
        <v>1201.8100529999999</v>
      </c>
      <c r="C400">
        <v>48106.469108999998</v>
      </c>
      <c r="D400">
        <v>45706.167705</v>
      </c>
      <c r="E400">
        <v>148931.47425699999</v>
      </c>
      <c r="F400">
        <v>82550.472586999997</v>
      </c>
      <c r="G400">
        <v>794.80611899999997</v>
      </c>
      <c r="H400">
        <v>17494.01498</v>
      </c>
      <c r="I400">
        <v>69059.848240000007</v>
      </c>
      <c r="J400">
        <v>13258.289769999999</v>
      </c>
      <c r="K400">
        <v>33305.706481000001</v>
      </c>
      <c r="L400">
        <v>375.60548199999999</v>
      </c>
      <c r="M400">
        <v>12442.988471999999</v>
      </c>
      <c r="N400">
        <v>23094.532162</v>
      </c>
      <c r="O400">
        <v>27322.143569</v>
      </c>
      <c r="P400">
        <v>152455.87495200001</v>
      </c>
      <c r="Q400">
        <v>1349066.1514000001</v>
      </c>
      <c r="R400">
        <v>368852.96693499997</v>
      </c>
      <c r="S400">
        <v>310822.684068</v>
      </c>
      <c r="T400">
        <v>61205.566908000001</v>
      </c>
      <c r="U400">
        <v>89396.718443000005</v>
      </c>
      <c r="V400">
        <v>129038.32471099999</v>
      </c>
      <c r="W400">
        <v>89971.631383</v>
      </c>
      <c r="X400">
        <v>25095.287951999999</v>
      </c>
      <c r="Y400">
        <v>36172.869821</v>
      </c>
      <c r="Z400">
        <v>427376.90244500001</v>
      </c>
      <c r="AA400">
        <v>141469.02690900001</v>
      </c>
      <c r="AB400">
        <v>305854.93687999999</v>
      </c>
      <c r="AC400">
        <v>469650.36083700001</v>
      </c>
      <c r="AD400">
        <v>226106.38742899999</v>
      </c>
      <c r="AE400">
        <v>123445.617025</v>
      </c>
      <c r="AF400">
        <v>274437.21474600001</v>
      </c>
      <c r="AG400">
        <v>803916.41459599999</v>
      </c>
      <c r="AH400">
        <v>1342809.147904</v>
      </c>
      <c r="AI400">
        <v>522815.09458600002</v>
      </c>
      <c r="AJ400">
        <v>455892.22077299998</v>
      </c>
      <c r="AK400">
        <v>187227.06071799999</v>
      </c>
      <c r="AL400">
        <v>489190.31940500002</v>
      </c>
      <c r="AM400">
        <v>749742.84564900002</v>
      </c>
      <c r="AN400">
        <v>381554.02235400002</v>
      </c>
      <c r="AO400">
        <v>2194187.2430070001</v>
      </c>
      <c r="AP400">
        <v>840901.27963799995</v>
      </c>
      <c r="AQ400">
        <v>1304759.3805859999</v>
      </c>
      <c r="AR400">
        <v>1436682.42145</v>
      </c>
      <c r="AS400">
        <v>505830.732632</v>
      </c>
      <c r="AT400">
        <v>567942.46338600002</v>
      </c>
      <c r="AU400">
        <v>17563.596475999999</v>
      </c>
      <c r="AV400">
        <v>8214.0120559999996</v>
      </c>
      <c r="AW400">
        <v>8685.6166859999994</v>
      </c>
      <c r="AX400">
        <v>3875.8266960000001</v>
      </c>
      <c r="AY400">
        <v>2201.7237399999999</v>
      </c>
      <c r="AZ400">
        <v>8478.3521820000005</v>
      </c>
      <c r="BA400">
        <v>705.34773800000005</v>
      </c>
      <c r="BB400">
        <v>2918.1673730000002</v>
      </c>
      <c r="BC400">
        <v>2991.5553530000002</v>
      </c>
      <c r="BD400">
        <v>954.97356100000002</v>
      </c>
      <c r="BE400">
        <v>2625.3063280000001</v>
      </c>
      <c r="BF400">
        <v>1012.487583</v>
      </c>
      <c r="BG400">
        <v>26687.591335000001</v>
      </c>
      <c r="BH400">
        <v>7386.8484699999999</v>
      </c>
      <c r="BI400">
        <v>122845.639753</v>
      </c>
      <c r="BJ400">
        <v>360513.607258</v>
      </c>
      <c r="BK400">
        <v>110587.82545600001</v>
      </c>
      <c r="BL400">
        <v>352275.27820399997</v>
      </c>
      <c r="BM400">
        <v>128130.063305</v>
      </c>
      <c r="BN400">
        <v>286424.38888300001</v>
      </c>
      <c r="BO400">
        <v>100228.123355</v>
      </c>
      <c r="BP400">
        <v>267528.11071400001</v>
      </c>
      <c r="BQ400">
        <v>309270.24299599999</v>
      </c>
      <c r="BR400">
        <v>167684.79642999999</v>
      </c>
      <c r="BS400">
        <v>53361.831757</v>
      </c>
      <c r="BT400">
        <v>968071.68137999997</v>
      </c>
      <c r="BU400">
        <v>210596.89223600001</v>
      </c>
      <c r="BV400">
        <v>46132.669427000001</v>
      </c>
      <c r="BW400">
        <v>140188.22871200001</v>
      </c>
      <c r="BX400">
        <v>83492.981973000002</v>
      </c>
      <c r="BY400">
        <v>1.4100000000000001E-4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20689147.266066998</v>
      </c>
    </row>
    <row r="401" spans="1:407" x14ac:dyDescent="0.2">
      <c r="A401" t="s">
        <v>413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609434.79497299995</v>
      </c>
      <c r="HW401">
        <v>13430919.847733</v>
      </c>
      <c r="HX401">
        <v>12944429.008568</v>
      </c>
      <c r="HY401">
        <v>17687964.664909001</v>
      </c>
      <c r="HZ401">
        <v>965722.89798100002</v>
      </c>
      <c r="IA401">
        <v>442127.40094899997</v>
      </c>
      <c r="IB401">
        <v>239482.617207</v>
      </c>
      <c r="IC401">
        <v>12.534127</v>
      </c>
      <c r="ID401">
        <v>981.89041199999997</v>
      </c>
      <c r="IE401">
        <v>1496.0632009999999</v>
      </c>
      <c r="IF401">
        <v>7314.4113020000004</v>
      </c>
      <c r="IG401">
        <v>15698.865173</v>
      </c>
      <c r="IH401">
        <v>5.0641230000000004</v>
      </c>
      <c r="II401">
        <v>746.06338000000005</v>
      </c>
      <c r="IJ401">
        <v>2398.878068</v>
      </c>
      <c r="IK401">
        <v>252.31633199999999</v>
      </c>
      <c r="IL401">
        <v>1508.217515</v>
      </c>
      <c r="IM401">
        <v>4.8845140000000002</v>
      </c>
      <c r="IN401">
        <v>705.29619100000002</v>
      </c>
      <c r="IO401">
        <v>1765.333083</v>
      </c>
      <c r="IP401">
        <v>1715.5790059999999</v>
      </c>
      <c r="IQ401">
        <v>5883.8384420000002</v>
      </c>
      <c r="IR401">
        <v>552.22634100000005</v>
      </c>
      <c r="IS401">
        <v>27159.559571999998</v>
      </c>
      <c r="IT401">
        <v>21840.39558</v>
      </c>
      <c r="IU401">
        <v>5017.44499</v>
      </c>
      <c r="IV401">
        <v>9834.5642700000008</v>
      </c>
      <c r="IW401">
        <v>6441.853854</v>
      </c>
      <c r="IX401">
        <v>7116.1980890000004</v>
      </c>
      <c r="IY401">
        <v>528.13124000000005</v>
      </c>
      <c r="IZ401">
        <v>2289.7321959999999</v>
      </c>
      <c r="JA401">
        <v>34508.189727999998</v>
      </c>
      <c r="JB401">
        <v>82802.226509999993</v>
      </c>
      <c r="JC401">
        <v>25427.941709999999</v>
      </c>
      <c r="JD401">
        <v>96397.894094999996</v>
      </c>
      <c r="JE401">
        <v>37187.149283999999</v>
      </c>
      <c r="JF401">
        <v>6013.3676329999998</v>
      </c>
      <c r="JG401">
        <v>11482.835365000001</v>
      </c>
      <c r="JH401">
        <v>218310.08971999999</v>
      </c>
      <c r="JI401">
        <v>70746.111388999998</v>
      </c>
      <c r="JJ401">
        <v>50139.272475999998</v>
      </c>
      <c r="JK401">
        <v>23351.934916999999</v>
      </c>
      <c r="JL401">
        <v>9741.5388469999998</v>
      </c>
      <c r="JM401">
        <v>10744.815425999999</v>
      </c>
      <c r="JN401">
        <v>17794.975148000001</v>
      </c>
      <c r="JO401">
        <v>15733.363171999999</v>
      </c>
      <c r="JP401">
        <v>132119.93536500001</v>
      </c>
      <c r="JQ401">
        <v>40566.170678000002</v>
      </c>
      <c r="JR401">
        <v>64524.829543</v>
      </c>
      <c r="JS401">
        <v>128452.046063</v>
      </c>
      <c r="JT401">
        <v>27830.299992</v>
      </c>
      <c r="JU401">
        <v>46968.625119999997</v>
      </c>
      <c r="JV401">
        <v>3725.6543539999998</v>
      </c>
      <c r="JW401">
        <v>2111.784611</v>
      </c>
      <c r="JX401">
        <v>1532.833108</v>
      </c>
      <c r="JY401">
        <v>600.20595300000002</v>
      </c>
      <c r="JZ401">
        <v>467.70796999999999</v>
      </c>
      <c r="KA401">
        <v>1461.8657940000001</v>
      </c>
      <c r="KB401">
        <v>137.86759000000001</v>
      </c>
      <c r="KC401">
        <v>836.31942300000003</v>
      </c>
      <c r="KD401">
        <v>480.063717</v>
      </c>
      <c r="KE401">
        <v>207.067117</v>
      </c>
      <c r="KF401">
        <v>478.74534199999999</v>
      </c>
      <c r="KG401">
        <v>227.860816</v>
      </c>
      <c r="KH401">
        <v>4829.8004510000001</v>
      </c>
      <c r="KI401">
        <v>242.421018</v>
      </c>
      <c r="KJ401">
        <v>5311.4551009999996</v>
      </c>
      <c r="KK401">
        <v>1012.17668</v>
      </c>
      <c r="KL401">
        <v>5594.5273159999997</v>
      </c>
      <c r="KM401">
        <v>7991.5449589999998</v>
      </c>
      <c r="KN401">
        <v>2160.1143740000002</v>
      </c>
      <c r="KO401">
        <v>10423.559632</v>
      </c>
      <c r="KP401">
        <v>1212.750781</v>
      </c>
      <c r="KQ401">
        <v>9031.2666300000001</v>
      </c>
      <c r="KR401">
        <v>2659.816382</v>
      </c>
      <c r="KS401">
        <v>8059.1665599999997</v>
      </c>
      <c r="KT401">
        <v>2319.255928</v>
      </c>
      <c r="KU401">
        <v>26712.653432999999</v>
      </c>
      <c r="KV401">
        <v>6699.2724440000002</v>
      </c>
      <c r="KW401">
        <v>563.95892600000002</v>
      </c>
      <c r="KX401">
        <v>2482.0413140000001</v>
      </c>
      <c r="KY401">
        <v>2484.2171499999999</v>
      </c>
      <c r="KZ401">
        <v>1.9999999999999999E-6</v>
      </c>
      <c r="LA401">
        <v>-4369.4398289999999</v>
      </c>
      <c r="LB401">
        <v>-2607.7535640000001</v>
      </c>
      <c r="LC401">
        <v>-1668.3803700000001</v>
      </c>
      <c r="LD401">
        <v>3763.779955</v>
      </c>
      <c r="LE401">
        <v>823.94984899999997</v>
      </c>
      <c r="LF401">
        <v>-1631.6179950000001</v>
      </c>
      <c r="LG401">
        <v>-1021.952684</v>
      </c>
      <c r="LH401">
        <v>-4417.0565589999997</v>
      </c>
      <c r="LI401">
        <v>86.180839000000006</v>
      </c>
      <c r="LJ401">
        <v>2528.6900519999999</v>
      </c>
      <c r="LK401">
        <v>2764.8659510000002</v>
      </c>
      <c r="LL401">
        <v>308.620069</v>
      </c>
      <c r="LM401">
        <v>2729.3536669999999</v>
      </c>
      <c r="LN401">
        <v>4079.3055690000001</v>
      </c>
      <c r="LO401">
        <v>20816.766749999999</v>
      </c>
      <c r="LP401">
        <v>310.95719400000002</v>
      </c>
      <c r="LQ401">
        <v>34024.376596000002</v>
      </c>
      <c r="LR401">
        <v>35914.723191999998</v>
      </c>
      <c r="LS401">
        <v>42258.584089000004</v>
      </c>
      <c r="LT401">
        <v>27611.114673</v>
      </c>
      <c r="LU401">
        <v>15685.729829</v>
      </c>
      <c r="LV401">
        <v>41042.231060999999</v>
      </c>
      <c r="LW401">
        <v>4299.9698710000002</v>
      </c>
      <c r="LX401">
        <v>8774.0348030000005</v>
      </c>
      <c r="LY401">
        <v>101385.33747100001</v>
      </c>
      <c r="LZ401">
        <v>396607.95868099999</v>
      </c>
      <c r="MA401">
        <v>43956.699358999998</v>
      </c>
      <c r="MB401">
        <v>41577.195694000002</v>
      </c>
      <c r="MC401">
        <v>18507.089377</v>
      </c>
      <c r="MD401">
        <v>30128.426163</v>
      </c>
      <c r="ME401">
        <v>40804.832996999998</v>
      </c>
      <c r="MF401">
        <v>789531.73636099999</v>
      </c>
      <c r="MG401">
        <v>90663.088684999995</v>
      </c>
      <c r="MH401">
        <v>38169.318348000001</v>
      </c>
      <c r="MI401">
        <v>44589.981550999997</v>
      </c>
      <c r="MJ401">
        <v>75599.246994000001</v>
      </c>
      <c r="MK401">
        <v>50743.603804999999</v>
      </c>
      <c r="ML401">
        <v>31055.888663000002</v>
      </c>
      <c r="MM401">
        <v>58030.278416000001</v>
      </c>
      <c r="MN401">
        <v>71450.900385000001</v>
      </c>
      <c r="MO401">
        <v>39215.385253</v>
      </c>
      <c r="MP401">
        <v>97450.754979000005</v>
      </c>
      <c r="MQ401">
        <v>124239.54128400001</v>
      </c>
      <c r="MR401">
        <v>21852.777633999998</v>
      </c>
      <c r="MS401">
        <v>70972.796409000002</v>
      </c>
      <c r="MT401">
        <v>79550.140173000007</v>
      </c>
      <c r="MU401">
        <v>22447.459745</v>
      </c>
      <c r="MV401">
        <v>43022.99353</v>
      </c>
      <c r="MW401">
        <v>31775.829092</v>
      </c>
      <c r="MX401">
        <v>12132.901148999999</v>
      </c>
      <c r="MY401">
        <v>28519.135613999999</v>
      </c>
      <c r="MZ401">
        <v>3506.4956360000001</v>
      </c>
      <c r="NA401">
        <v>15785.918419</v>
      </c>
      <c r="NB401">
        <v>10122.061099</v>
      </c>
      <c r="NC401">
        <v>3218.0665290000002</v>
      </c>
      <c r="ND401">
        <v>18100.848084000001</v>
      </c>
      <c r="NE401">
        <v>6397.6926050000002</v>
      </c>
      <c r="NF401">
        <v>12256.982365</v>
      </c>
      <c r="NG401">
        <v>20006.637738000001</v>
      </c>
      <c r="NH401">
        <v>406594.02464900003</v>
      </c>
      <c r="NI401">
        <v>432803.151725</v>
      </c>
      <c r="NJ401">
        <v>104490.7308</v>
      </c>
      <c r="NK401">
        <v>-4493.6513489999998</v>
      </c>
      <c r="NL401">
        <v>537.32025599999997</v>
      </c>
      <c r="NM401">
        <v>24289.910222999999</v>
      </c>
      <c r="NN401">
        <v>191.664433</v>
      </c>
      <c r="NO401">
        <v>188378.28326</v>
      </c>
      <c r="NP401">
        <v>66718.475443999996</v>
      </c>
      <c r="NQ401">
        <v>76770.800839000003</v>
      </c>
      <c r="NR401">
        <v>159066.90661199999</v>
      </c>
      <c r="NS401">
        <v>256690.98584400001</v>
      </c>
      <c r="NT401">
        <v>170551.275964</v>
      </c>
      <c r="NU401">
        <v>3535.2220619999998</v>
      </c>
      <c r="NV401">
        <v>36791.465587999999</v>
      </c>
      <c r="NW401">
        <v>15062.147489000001</v>
      </c>
      <c r="NX401">
        <v>79514.469964000004</v>
      </c>
      <c r="NY401">
        <v>-59068.437317000004</v>
      </c>
      <c r="NZ401">
        <v>2651890.2971339999</v>
      </c>
      <c r="OA401">
        <v>3376727.2737929998</v>
      </c>
      <c r="OB401">
        <v>722896.30330399994</v>
      </c>
      <c r="OC401">
        <v>24126.886533000001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1515111.0912560001</v>
      </c>
      <c r="ON401">
        <v>7201769.2565930001</v>
      </c>
      <c r="OO401">
        <v>0</v>
      </c>
      <c r="OP401">
        <v>0</v>
      </c>
      <c r="OQ401">
        <v>67970681.048766002</v>
      </c>
    </row>
    <row r="402" spans="1:407" x14ac:dyDescent="0.2">
      <c r="A402" t="s">
        <v>414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45525062.696671002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45525062.696671002</v>
      </c>
    </row>
    <row r="403" spans="1:407" x14ac:dyDescent="0.2">
      <c r="A403" t="s">
        <v>415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-815.41978099999994</v>
      </c>
      <c r="EY403">
        <v>123.650935</v>
      </c>
      <c r="EZ403">
        <v>-337.23196999999999</v>
      </c>
      <c r="FA403">
        <v>874.02164500000003</v>
      </c>
      <c r="FB403">
        <v>-294.01833900000003</v>
      </c>
      <c r="FC403">
        <v>-235.27196799999999</v>
      </c>
      <c r="FD403">
        <v>-1290.8705030000001</v>
      </c>
      <c r="FE403">
        <v>-217.30394000000001</v>
      </c>
      <c r="FF403">
        <v>83.070245999999997</v>
      </c>
      <c r="FG403">
        <v>-490.139071</v>
      </c>
      <c r="FH403">
        <v>-1990.1793909999999</v>
      </c>
      <c r="FI403">
        <v>89.377285000000001</v>
      </c>
      <c r="FJ403">
        <v>-205.403875</v>
      </c>
      <c r="FK403">
        <v>-3216.7919230000002</v>
      </c>
      <c r="FL403">
        <v>4664.2538439999998</v>
      </c>
      <c r="FM403">
        <v>71366.546746000007</v>
      </c>
      <c r="FN403">
        <v>8942.0294730000005</v>
      </c>
      <c r="FO403">
        <v>6024.9901609999997</v>
      </c>
      <c r="FP403">
        <v>2563.0144620000001</v>
      </c>
      <c r="FQ403">
        <v>2259.461601</v>
      </c>
      <c r="FR403">
        <v>257.82795900000002</v>
      </c>
      <c r="FS403">
        <v>4155.6583790000004</v>
      </c>
      <c r="FT403">
        <v>509.87317300000001</v>
      </c>
      <c r="FU403">
        <v>751.33013700000004</v>
      </c>
      <c r="FV403">
        <v>10476.311104</v>
      </c>
      <c r="FW403">
        <v>31457.319252000001</v>
      </c>
      <c r="FX403">
        <v>4155.5977709999997</v>
      </c>
      <c r="FY403">
        <v>2764.6464839999999</v>
      </c>
      <c r="FZ403">
        <v>903.01898900000003</v>
      </c>
      <c r="GA403">
        <v>4262.9916210000001</v>
      </c>
      <c r="GB403">
        <v>14434.410141</v>
      </c>
      <c r="GC403">
        <v>73471.412542000005</v>
      </c>
      <c r="GD403">
        <v>14506.022935999999</v>
      </c>
      <c r="GE403">
        <v>4977.9956510000002</v>
      </c>
      <c r="GF403">
        <v>9649.7487239999991</v>
      </c>
      <c r="GG403">
        <v>7637.6896690000003</v>
      </c>
      <c r="GH403">
        <v>8645.5126319999999</v>
      </c>
      <c r="GI403">
        <v>6441.7645469999998</v>
      </c>
      <c r="GJ403">
        <v>10136.044254</v>
      </c>
      <c r="GK403">
        <v>13230.29499</v>
      </c>
      <c r="GL403">
        <v>5326.9504999999999</v>
      </c>
      <c r="GM403">
        <v>11999.209403999999</v>
      </c>
      <c r="GN403">
        <v>5602.6023660000001</v>
      </c>
      <c r="GO403">
        <v>6169.6918219999998</v>
      </c>
      <c r="GP403">
        <v>7210.0957509999998</v>
      </c>
      <c r="GQ403">
        <v>9289.4704309999997</v>
      </c>
      <c r="GR403">
        <v>-3292.1302949999999</v>
      </c>
      <c r="GS403">
        <v>11385.913253999999</v>
      </c>
      <c r="GT403">
        <v>8221.4900259999995</v>
      </c>
      <c r="GU403">
        <v>248.15099599999999</v>
      </c>
      <c r="GV403">
        <v>2932.4859940000001</v>
      </c>
      <c r="GW403">
        <v>72.309950999999998</v>
      </c>
      <c r="GX403">
        <v>394.90556900000001</v>
      </c>
      <c r="GY403">
        <v>3031.9662600000001</v>
      </c>
      <c r="GZ403">
        <v>158.92242100000001</v>
      </c>
      <c r="HA403">
        <v>1717.09339</v>
      </c>
      <c r="HB403">
        <v>267.38393500000001</v>
      </c>
      <c r="HC403">
        <v>6982.3616339999999</v>
      </c>
      <c r="HD403">
        <v>8548.5893199999991</v>
      </c>
      <c r="HE403">
        <v>62909.402953999997</v>
      </c>
      <c r="HF403">
        <v>194387.36718199999</v>
      </c>
      <c r="HG403">
        <v>65404.671831</v>
      </c>
      <c r="HH403">
        <v>-20992.688761000001</v>
      </c>
      <c r="HI403">
        <v>-11377.669238</v>
      </c>
      <c r="HJ403">
        <v>-4336.2034880000001</v>
      </c>
      <c r="HK403">
        <v>2139.606041</v>
      </c>
      <c r="HL403">
        <v>50745.475453999999</v>
      </c>
      <c r="HM403">
        <v>95095.507746000003</v>
      </c>
      <c r="HN403">
        <v>55378.144501000002</v>
      </c>
      <c r="HO403">
        <v>43500.823667999997</v>
      </c>
      <c r="HP403">
        <v>87618.237620999993</v>
      </c>
      <c r="HQ403">
        <v>43908.524036000003</v>
      </c>
      <c r="HR403">
        <v>19260.597515000001</v>
      </c>
      <c r="HS403">
        <v>16735.433997</v>
      </c>
      <c r="HT403">
        <v>25000.431341</v>
      </c>
      <c r="HU403">
        <v>392737.53232699999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5.1620600000000003</v>
      </c>
      <c r="OQ403">
        <v>1515111.076113</v>
      </c>
    </row>
    <row r="404" spans="1:407" x14ac:dyDescent="0.2">
      <c r="A404" t="s">
        <v>416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47566.515125999998</v>
      </c>
      <c r="HW404">
        <v>2146693.7122709998</v>
      </c>
      <c r="HX404">
        <v>2670171.6241680002</v>
      </c>
      <c r="HY404">
        <v>2250914.7253510002</v>
      </c>
      <c r="HZ404">
        <v>86422.667765000006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7201769.2446809998</v>
      </c>
    </row>
    <row r="405" spans="1:407" x14ac:dyDescent="0.2">
      <c r="A405" t="s">
        <v>417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13252909.613503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13252909.613503</v>
      </c>
    </row>
    <row r="406" spans="1:407" x14ac:dyDescent="0.2">
      <c r="A406" t="s">
        <v>418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10255438.491948999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-0.13425400000000001</v>
      </c>
      <c r="OH406">
        <v>0.54414799999999997</v>
      </c>
      <c r="OI406">
        <v>-9.4097E-2</v>
      </c>
      <c r="OJ406">
        <v>0.33214199999999999</v>
      </c>
      <c r="OK406">
        <v>9192704.571587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19448143.711475</v>
      </c>
    </row>
    <row r="407" spans="1:407" x14ac:dyDescent="0.2">
      <c r="A407" t="s">
        <v>419</v>
      </c>
      <c r="B407">
        <v>1322.2471410000001</v>
      </c>
      <c r="C407">
        <v>58343.858368000001</v>
      </c>
      <c r="D407">
        <v>59380.548448000001</v>
      </c>
      <c r="E407">
        <v>174574.17600800001</v>
      </c>
      <c r="F407">
        <v>95812.718372999996</v>
      </c>
      <c r="G407">
        <v>811.40911700000004</v>
      </c>
      <c r="H407">
        <v>18656.49037</v>
      </c>
      <c r="I407">
        <v>74629.800503999999</v>
      </c>
      <c r="J407">
        <v>18226.784282000001</v>
      </c>
      <c r="K407">
        <v>36667.675278000002</v>
      </c>
      <c r="L407">
        <v>375.60548199999999</v>
      </c>
      <c r="M407">
        <v>13090.691326</v>
      </c>
      <c r="N407">
        <v>25558.780562</v>
      </c>
      <c r="O407">
        <v>31939.082113</v>
      </c>
      <c r="P407">
        <v>168899.90556300001</v>
      </c>
      <c r="Q407">
        <v>1403941.226917</v>
      </c>
      <c r="R407">
        <v>392755.177563</v>
      </c>
      <c r="S407">
        <v>344402.49557299999</v>
      </c>
      <c r="T407">
        <v>68470.079788000003</v>
      </c>
      <c r="U407">
        <v>99192.088900999996</v>
      </c>
      <c r="V407">
        <v>146060.488889</v>
      </c>
      <c r="W407">
        <v>97294.052079000001</v>
      </c>
      <c r="X407">
        <v>30285.509131999999</v>
      </c>
      <c r="Y407">
        <v>41608.213552000001</v>
      </c>
      <c r="Z407">
        <v>468697.82916299999</v>
      </c>
      <c r="AA407">
        <v>161321.43231900001</v>
      </c>
      <c r="AB407">
        <v>339096.21925700002</v>
      </c>
      <c r="AC407">
        <v>519268.16080700001</v>
      </c>
      <c r="AD407">
        <v>251151.443929</v>
      </c>
      <c r="AE407">
        <v>134875.458721</v>
      </c>
      <c r="AF407">
        <v>296208.10304900003</v>
      </c>
      <c r="AG407">
        <v>851112.652963</v>
      </c>
      <c r="AH407">
        <v>1428979.3929099999</v>
      </c>
      <c r="AI407">
        <v>535532.20445900003</v>
      </c>
      <c r="AJ407">
        <v>494152.23381599999</v>
      </c>
      <c r="AK407">
        <v>213804.266929</v>
      </c>
      <c r="AL407">
        <v>527173.59823500004</v>
      </c>
      <c r="AM407">
        <v>772075.35700800002</v>
      </c>
      <c r="AN407">
        <v>409937.76891300001</v>
      </c>
      <c r="AO407">
        <v>2247381.3107130001</v>
      </c>
      <c r="AP407">
        <v>885594.13234600006</v>
      </c>
      <c r="AQ407">
        <v>1364025.1396639999</v>
      </c>
      <c r="AR407">
        <v>1525120.727499</v>
      </c>
      <c r="AS407">
        <v>523074.63534199999</v>
      </c>
      <c r="AT407">
        <v>598983.44728800002</v>
      </c>
      <c r="AU407">
        <v>17571.560373</v>
      </c>
      <c r="AV407">
        <v>8214.2346180000004</v>
      </c>
      <c r="AW407">
        <v>8688.8511020000005</v>
      </c>
      <c r="AX407">
        <v>3881.615436</v>
      </c>
      <c r="AY407">
        <v>2201.8184959999999</v>
      </c>
      <c r="AZ407">
        <v>8490.5643670000009</v>
      </c>
      <c r="BA407">
        <v>705.35267299999998</v>
      </c>
      <c r="BB407">
        <v>2918.3983459999999</v>
      </c>
      <c r="BC407">
        <v>2994.0062990000001</v>
      </c>
      <c r="BD407">
        <v>956.406927</v>
      </c>
      <c r="BE407">
        <v>2627.502602</v>
      </c>
      <c r="BF407">
        <v>1012.520969</v>
      </c>
      <c r="BG407">
        <v>26687.591335000001</v>
      </c>
      <c r="BH407">
        <v>7386.8484699999999</v>
      </c>
      <c r="BI407">
        <v>122845.639753</v>
      </c>
      <c r="BJ407">
        <v>360513.607258</v>
      </c>
      <c r="BK407">
        <v>110587.82545600001</v>
      </c>
      <c r="BL407">
        <v>352275.27820399997</v>
      </c>
      <c r="BM407">
        <v>128130.063305</v>
      </c>
      <c r="BN407">
        <v>286424.38888300001</v>
      </c>
      <c r="BO407">
        <v>100228.123355</v>
      </c>
      <c r="BP407">
        <v>267528.11071400001</v>
      </c>
      <c r="BQ407">
        <v>309270.24299599999</v>
      </c>
      <c r="BR407">
        <v>167684.79642999999</v>
      </c>
      <c r="BS407">
        <v>53361.831757</v>
      </c>
      <c r="BT407">
        <v>968071.68137999997</v>
      </c>
      <c r="BU407">
        <v>210596.89223600001</v>
      </c>
      <c r="BV407">
        <v>46132.669427000001</v>
      </c>
      <c r="BW407">
        <v>140188.22871200001</v>
      </c>
      <c r="BX407">
        <v>83492.981973000002</v>
      </c>
      <c r="BY407">
        <v>1.4100000000000001E-4</v>
      </c>
      <c r="BZ407">
        <v>310969.59340399998</v>
      </c>
      <c r="CA407">
        <v>209306.530413</v>
      </c>
      <c r="CB407">
        <v>336884.64867800003</v>
      </c>
      <c r="CC407">
        <v>778652.11263500003</v>
      </c>
      <c r="CD407">
        <v>287864.03667900001</v>
      </c>
      <c r="CE407">
        <v>89704.245781999998</v>
      </c>
      <c r="CF407">
        <v>92180.53933</v>
      </c>
      <c r="CG407">
        <v>277531.87199800002</v>
      </c>
      <c r="CH407">
        <v>383237.55755500001</v>
      </c>
      <c r="CI407">
        <v>664384.20911099995</v>
      </c>
      <c r="CJ407">
        <v>351425.02172199998</v>
      </c>
      <c r="CK407">
        <v>55824.662809000001</v>
      </c>
      <c r="CL407">
        <v>347555.127286</v>
      </c>
      <c r="CM407">
        <v>391857.50667999999</v>
      </c>
      <c r="CN407">
        <v>537336.28747900005</v>
      </c>
      <c r="CO407">
        <v>2510402.9593949998</v>
      </c>
      <c r="CP407">
        <v>650436.98447000002</v>
      </c>
      <c r="CQ407">
        <v>1090637.2235950001</v>
      </c>
      <c r="CR407">
        <v>708586.35574000003</v>
      </c>
      <c r="CS407">
        <v>614973.31414399995</v>
      </c>
      <c r="CT407">
        <v>520345.44310600002</v>
      </c>
      <c r="CU407">
        <v>796750.49046600005</v>
      </c>
      <c r="CV407">
        <v>457897.63942800002</v>
      </c>
      <c r="CW407">
        <v>218945.95996000001</v>
      </c>
      <c r="CX407">
        <v>2927459.2376489998</v>
      </c>
      <c r="CY407">
        <v>1284631.2255500001</v>
      </c>
      <c r="CZ407">
        <v>1623482.9772310001</v>
      </c>
      <c r="DA407">
        <v>1102050.229881</v>
      </c>
      <c r="DB407">
        <v>547094.71949599998</v>
      </c>
      <c r="DC407">
        <v>1008981.675975</v>
      </c>
      <c r="DD407">
        <v>1792322.047052</v>
      </c>
      <c r="DE407">
        <v>4008372.1965330001</v>
      </c>
      <c r="DF407">
        <v>4392348.7811460001</v>
      </c>
      <c r="DG407">
        <v>1215293.4828359999</v>
      </c>
      <c r="DH407">
        <v>2088770.1515309999</v>
      </c>
      <c r="DI407">
        <v>1962775.6873570001</v>
      </c>
      <c r="DJ407">
        <v>3134710.2766100001</v>
      </c>
      <c r="DK407">
        <v>2049573.339165</v>
      </c>
      <c r="DL407">
        <v>2634537.9748760001</v>
      </c>
      <c r="DM407">
        <v>4485285.4758700002</v>
      </c>
      <c r="DN407">
        <v>2241035.2169090002</v>
      </c>
      <c r="DO407">
        <v>4068417.5445320001</v>
      </c>
      <c r="DP407">
        <v>4109284.7608380001</v>
      </c>
      <c r="DQ407">
        <v>1294943.6945559999</v>
      </c>
      <c r="DR407">
        <v>1816769.1115610001</v>
      </c>
      <c r="DS407">
        <v>729048.09452799999</v>
      </c>
      <c r="DT407">
        <v>189842.80210299999</v>
      </c>
      <c r="DU407">
        <v>730815.925651</v>
      </c>
      <c r="DV407">
        <v>372976.78193200001</v>
      </c>
      <c r="DW407">
        <v>81899.678333000003</v>
      </c>
      <c r="DX407">
        <v>191224.73738000001</v>
      </c>
      <c r="DY407">
        <v>62680.122651999998</v>
      </c>
      <c r="DZ407">
        <v>66002.212180000002</v>
      </c>
      <c r="EA407">
        <v>167409.463758</v>
      </c>
      <c r="EB407">
        <v>56944.484731999997</v>
      </c>
      <c r="EC407">
        <v>223539.90338100001</v>
      </c>
      <c r="ED407">
        <v>30019.724542</v>
      </c>
      <c r="EE407">
        <v>289044.74861499999</v>
      </c>
      <c r="EF407">
        <v>1372261.6291169999</v>
      </c>
      <c r="EG407">
        <v>12020239.169319</v>
      </c>
      <c r="EH407">
        <v>11916072.619005</v>
      </c>
      <c r="EI407">
        <v>4132491.3704749998</v>
      </c>
      <c r="EJ407">
        <v>4620703.4528400004</v>
      </c>
      <c r="EK407">
        <v>852469.73188900005</v>
      </c>
      <c r="EL407">
        <v>1054302.5557309999</v>
      </c>
      <c r="EM407">
        <v>1377661.5922640001</v>
      </c>
      <c r="EN407">
        <v>5704406.7639410002</v>
      </c>
      <c r="EO407">
        <v>4982922.580205</v>
      </c>
      <c r="EP407">
        <v>1857298.4743600001</v>
      </c>
      <c r="EQ407">
        <v>3428986.2564960001</v>
      </c>
      <c r="ER407">
        <v>9741676.7484419998</v>
      </c>
      <c r="ES407">
        <v>4076009.7293810002</v>
      </c>
      <c r="ET407">
        <v>5889182.737586</v>
      </c>
      <c r="EU407">
        <v>4369658.4049129998</v>
      </c>
      <c r="EV407">
        <v>7356604.6999220001</v>
      </c>
      <c r="EW407">
        <v>5341004.966492</v>
      </c>
      <c r="EX407">
        <v>310969.60390400002</v>
      </c>
      <c r="EY407">
        <v>209306.529373</v>
      </c>
      <c r="EZ407">
        <v>336884.66484799999</v>
      </c>
      <c r="FA407">
        <v>778657.09025899996</v>
      </c>
      <c r="FB407">
        <v>286180.334057</v>
      </c>
      <c r="FC407">
        <v>89701.563318999993</v>
      </c>
      <c r="FD407">
        <v>92180.536451000007</v>
      </c>
      <c r="FE407">
        <v>277531.86596099997</v>
      </c>
      <c r="FF407">
        <v>383237.61949700001</v>
      </c>
      <c r="FG407">
        <v>664384.23363300005</v>
      </c>
      <c r="FH407">
        <v>351422.817798</v>
      </c>
      <c r="FI407">
        <v>55789.037482</v>
      </c>
      <c r="FJ407">
        <v>347335.94869799999</v>
      </c>
      <c r="FK407">
        <v>391827.666471</v>
      </c>
      <c r="FL407">
        <v>536734.15624599997</v>
      </c>
      <c r="FM407">
        <v>2457615.4408860002</v>
      </c>
      <c r="FN407">
        <v>587572.51214300003</v>
      </c>
      <c r="FO407">
        <v>1087480.6553120001</v>
      </c>
      <c r="FP407">
        <v>708586.33965600003</v>
      </c>
      <c r="FQ407">
        <v>614975.10110800003</v>
      </c>
      <c r="FR407">
        <v>520345.48379899998</v>
      </c>
      <c r="FS407">
        <v>796859.94124399999</v>
      </c>
      <c r="FT407">
        <v>457897.67046300002</v>
      </c>
      <c r="FU407">
        <v>219272.92327900001</v>
      </c>
      <c r="FV407">
        <v>2927535.0080619999</v>
      </c>
      <c r="FW407">
        <v>1284631.2325889999</v>
      </c>
      <c r="FX407">
        <v>1620535.3890800001</v>
      </c>
      <c r="FY407">
        <v>1098454.607967</v>
      </c>
      <c r="FZ407">
        <v>544783.22833299998</v>
      </c>
      <c r="GA407">
        <v>1006602.087654</v>
      </c>
      <c r="GB407">
        <v>1790144.8020339999</v>
      </c>
      <c r="GC407">
        <v>3974368.6513660001</v>
      </c>
      <c r="GD407">
        <v>4384197.9137350004</v>
      </c>
      <c r="GE407">
        <v>1213416.000303</v>
      </c>
      <c r="GF407">
        <v>2085210.3267709999</v>
      </c>
      <c r="GG407">
        <v>1959936.558924</v>
      </c>
      <c r="GH407">
        <v>3130025.9461980001</v>
      </c>
      <c r="GI407">
        <v>2043767.64751</v>
      </c>
      <c r="GJ407">
        <v>2630926.536779</v>
      </c>
      <c r="GK407">
        <v>4470510.7936420003</v>
      </c>
      <c r="GL407">
        <v>2234945.4821640002</v>
      </c>
      <c r="GM407">
        <v>4059027.453249</v>
      </c>
      <c r="GN407">
        <v>4103213.5416310001</v>
      </c>
      <c r="GO407">
        <v>1295524.9278460001</v>
      </c>
      <c r="GP407">
        <v>1811839.9999579999</v>
      </c>
      <c r="GQ407">
        <v>729048.08185700001</v>
      </c>
      <c r="GR407">
        <v>189842.80591299999</v>
      </c>
      <c r="GS407">
        <v>730815.91310799995</v>
      </c>
      <c r="GT407">
        <v>372976.81097300001</v>
      </c>
      <c r="GU407">
        <v>81899.676995000002</v>
      </c>
      <c r="GV407">
        <v>191224.735292</v>
      </c>
      <c r="GW407">
        <v>62680.12156</v>
      </c>
      <c r="GX407">
        <v>66002.213655</v>
      </c>
      <c r="GY407">
        <v>167409.46150599999</v>
      </c>
      <c r="GZ407">
        <v>56944.483850999997</v>
      </c>
      <c r="HA407">
        <v>223539.89737300001</v>
      </c>
      <c r="HB407">
        <v>30019.724324999999</v>
      </c>
      <c r="HC407">
        <v>289044.74400399998</v>
      </c>
      <c r="HD407">
        <v>1372261.5980450001</v>
      </c>
      <c r="HE407">
        <v>12020239.454568001</v>
      </c>
      <c r="HF407">
        <v>11916072.624430999</v>
      </c>
      <c r="HG407">
        <v>4132491.415366</v>
      </c>
      <c r="HH407">
        <v>4620703.45242</v>
      </c>
      <c r="HI407">
        <v>852469.70613099996</v>
      </c>
      <c r="HJ407">
        <v>1054302.5214800001</v>
      </c>
      <c r="HK407">
        <v>1377661.607209</v>
      </c>
      <c r="HL407">
        <v>5704406.720764</v>
      </c>
      <c r="HM407">
        <v>4982922.4178550001</v>
      </c>
      <c r="HN407">
        <v>1857298.516022</v>
      </c>
      <c r="HO407">
        <v>3428986.1959210001</v>
      </c>
      <c r="HP407">
        <v>9741676.6724549998</v>
      </c>
      <c r="HQ407">
        <v>4076009.7062519998</v>
      </c>
      <c r="HR407">
        <v>5889182.8251560004</v>
      </c>
      <c r="HS407">
        <v>4369658.4999280004</v>
      </c>
      <c r="HT407">
        <v>7356604.8235480003</v>
      </c>
      <c r="HU407">
        <v>5341005.0403169999</v>
      </c>
      <c r="HV407">
        <v>657001.31009799999</v>
      </c>
      <c r="HW407">
        <v>15577613.560002999</v>
      </c>
      <c r="HX407">
        <v>15614600.632735999</v>
      </c>
      <c r="HY407">
        <v>30194317.882210001</v>
      </c>
      <c r="HZ407">
        <v>1052145.565746</v>
      </c>
      <c r="IA407">
        <v>442127.40094899997</v>
      </c>
      <c r="IB407">
        <v>239482.617207</v>
      </c>
      <c r="IC407">
        <v>12.534127</v>
      </c>
      <c r="ID407">
        <v>981.89041199999997</v>
      </c>
      <c r="IE407">
        <v>1496.0632009999999</v>
      </c>
      <c r="IF407">
        <v>7314.4113020000004</v>
      </c>
      <c r="IG407">
        <v>15698.865173</v>
      </c>
      <c r="IH407">
        <v>5.0641230000000004</v>
      </c>
      <c r="II407">
        <v>746.06338000000005</v>
      </c>
      <c r="IJ407">
        <v>2398.878068</v>
      </c>
      <c r="IK407">
        <v>252.31633199999999</v>
      </c>
      <c r="IL407">
        <v>1508.217515</v>
      </c>
      <c r="IM407">
        <v>4.8845140000000002</v>
      </c>
      <c r="IN407">
        <v>705.29619100000002</v>
      </c>
      <c r="IO407">
        <v>1765.333083</v>
      </c>
      <c r="IP407">
        <v>1715.5790059999999</v>
      </c>
      <c r="IQ407">
        <v>5883.8384420000002</v>
      </c>
      <c r="IR407">
        <v>552.22634100000005</v>
      </c>
      <c r="IS407">
        <v>27159.559571999998</v>
      </c>
      <c r="IT407">
        <v>21840.39558</v>
      </c>
      <c r="IU407">
        <v>5017.44499</v>
      </c>
      <c r="IV407">
        <v>9834.5642700000008</v>
      </c>
      <c r="IW407">
        <v>6441.853854</v>
      </c>
      <c r="IX407">
        <v>7116.1980890000004</v>
      </c>
      <c r="IY407">
        <v>528.13124000000005</v>
      </c>
      <c r="IZ407">
        <v>2289.7321959999999</v>
      </c>
      <c r="JA407">
        <v>34508.189727999998</v>
      </c>
      <c r="JB407">
        <v>82802.226509999993</v>
      </c>
      <c r="JC407">
        <v>25427.941709999999</v>
      </c>
      <c r="JD407">
        <v>96397.894094999996</v>
      </c>
      <c r="JE407">
        <v>37187.149283999999</v>
      </c>
      <c r="JF407">
        <v>6013.3676329999998</v>
      </c>
      <c r="JG407">
        <v>11482.835365000001</v>
      </c>
      <c r="JH407">
        <v>218310.08971999999</v>
      </c>
      <c r="JI407">
        <v>70746.111388999998</v>
      </c>
      <c r="JJ407">
        <v>50139.272475999998</v>
      </c>
      <c r="JK407">
        <v>23351.934916999999</v>
      </c>
      <c r="JL407">
        <v>9741.5388469999998</v>
      </c>
      <c r="JM407">
        <v>10744.815425999999</v>
      </c>
      <c r="JN407">
        <v>17794.975148000001</v>
      </c>
      <c r="JO407">
        <v>15733.363171999999</v>
      </c>
      <c r="JP407">
        <v>132119.93536500001</v>
      </c>
      <c r="JQ407">
        <v>40566.170678000002</v>
      </c>
      <c r="JR407">
        <v>64524.829543</v>
      </c>
      <c r="JS407">
        <v>128452.046063</v>
      </c>
      <c r="JT407">
        <v>27830.299992</v>
      </c>
      <c r="JU407">
        <v>46968.625119999997</v>
      </c>
      <c r="JV407">
        <v>3725.6543539999998</v>
      </c>
      <c r="JW407">
        <v>2111.784611</v>
      </c>
      <c r="JX407">
        <v>1532.833108</v>
      </c>
      <c r="JY407">
        <v>600.20595300000002</v>
      </c>
      <c r="JZ407">
        <v>467.70796999999999</v>
      </c>
      <c r="KA407">
        <v>1461.8657940000001</v>
      </c>
      <c r="KB407">
        <v>137.86759000000001</v>
      </c>
      <c r="KC407">
        <v>836.31942300000003</v>
      </c>
      <c r="KD407">
        <v>480.063717</v>
      </c>
      <c r="KE407">
        <v>207.067117</v>
      </c>
      <c r="KF407">
        <v>478.74534199999999</v>
      </c>
      <c r="KG407">
        <v>227.860816</v>
      </c>
      <c r="KH407">
        <v>4829.8004510000001</v>
      </c>
      <c r="KI407">
        <v>242.421018</v>
      </c>
      <c r="KJ407">
        <v>5311.4551009999996</v>
      </c>
      <c r="KK407">
        <v>1012.17668</v>
      </c>
      <c r="KL407">
        <v>5594.5273159999997</v>
      </c>
      <c r="KM407">
        <v>7991.5449589999998</v>
      </c>
      <c r="KN407">
        <v>2160.1143740000002</v>
      </c>
      <c r="KO407">
        <v>10423.559632</v>
      </c>
      <c r="KP407">
        <v>1212.750781</v>
      </c>
      <c r="KQ407">
        <v>9031.2666300000001</v>
      </c>
      <c r="KR407">
        <v>2659.816382</v>
      </c>
      <c r="KS407">
        <v>8059.1665599999997</v>
      </c>
      <c r="KT407">
        <v>2319.255928</v>
      </c>
      <c r="KU407">
        <v>26712.653432999999</v>
      </c>
      <c r="KV407">
        <v>6699.2724440000002</v>
      </c>
      <c r="KW407">
        <v>563.95892600000002</v>
      </c>
      <c r="KX407">
        <v>2482.0413140000001</v>
      </c>
      <c r="KY407">
        <v>2484.2171499999999</v>
      </c>
      <c r="KZ407">
        <v>1.9999999999999999E-6</v>
      </c>
      <c r="LA407">
        <v>-4369.4398289999999</v>
      </c>
      <c r="LB407">
        <v>-2607.7535640000001</v>
      </c>
      <c r="LC407">
        <v>-1668.3803700000001</v>
      </c>
      <c r="LD407">
        <v>3763.779955</v>
      </c>
      <c r="LE407">
        <v>823.94984899999997</v>
      </c>
      <c r="LF407">
        <v>-1631.6179950000001</v>
      </c>
      <c r="LG407">
        <v>-1021.952684</v>
      </c>
      <c r="LH407">
        <v>-4417.0565589999997</v>
      </c>
      <c r="LI407">
        <v>86.180839000000006</v>
      </c>
      <c r="LJ407">
        <v>2528.6900519999999</v>
      </c>
      <c r="LK407">
        <v>2764.8659510000002</v>
      </c>
      <c r="LL407">
        <v>308.620069</v>
      </c>
      <c r="LM407">
        <v>2729.3536669999999</v>
      </c>
      <c r="LN407">
        <v>4079.3055690000001</v>
      </c>
      <c r="LO407">
        <v>20816.766749999999</v>
      </c>
      <c r="LP407">
        <v>310.95719400000002</v>
      </c>
      <c r="LQ407">
        <v>34024.376596000002</v>
      </c>
      <c r="LR407">
        <v>35914.723191999998</v>
      </c>
      <c r="LS407">
        <v>42258.584089000004</v>
      </c>
      <c r="LT407">
        <v>27611.114673</v>
      </c>
      <c r="LU407">
        <v>15685.729829</v>
      </c>
      <c r="LV407">
        <v>41042.231060999999</v>
      </c>
      <c r="LW407">
        <v>4299.9698710000002</v>
      </c>
      <c r="LX407">
        <v>8774.0348030000005</v>
      </c>
      <c r="LY407">
        <v>101385.33747100001</v>
      </c>
      <c r="LZ407">
        <v>396607.95868099999</v>
      </c>
      <c r="MA407">
        <v>43956.699358999998</v>
      </c>
      <c r="MB407">
        <v>41577.195694000002</v>
      </c>
      <c r="MC407">
        <v>18507.089377</v>
      </c>
      <c r="MD407">
        <v>30128.426163</v>
      </c>
      <c r="ME407">
        <v>40804.832996999998</v>
      </c>
      <c r="MF407">
        <v>789531.73636099999</v>
      </c>
      <c r="MG407">
        <v>90663.088684999995</v>
      </c>
      <c r="MH407">
        <v>38169.318348000001</v>
      </c>
      <c r="MI407">
        <v>44589.981550999997</v>
      </c>
      <c r="MJ407">
        <v>75599.246994000001</v>
      </c>
      <c r="MK407">
        <v>50743.603804999999</v>
      </c>
      <c r="ML407">
        <v>31055.888663000002</v>
      </c>
      <c r="MM407">
        <v>58030.278416000001</v>
      </c>
      <c r="MN407">
        <v>71450.900385000001</v>
      </c>
      <c r="MO407">
        <v>39215.385253</v>
      </c>
      <c r="MP407">
        <v>97450.754979000005</v>
      </c>
      <c r="MQ407">
        <v>124239.54128400001</v>
      </c>
      <c r="MR407">
        <v>21852.777633999998</v>
      </c>
      <c r="MS407">
        <v>70972.796409000002</v>
      </c>
      <c r="MT407">
        <v>79550.140173000007</v>
      </c>
      <c r="MU407">
        <v>22447.459745</v>
      </c>
      <c r="MV407">
        <v>43022.99353</v>
      </c>
      <c r="MW407">
        <v>31775.829092</v>
      </c>
      <c r="MX407">
        <v>12132.901148999999</v>
      </c>
      <c r="MY407">
        <v>28519.135613999999</v>
      </c>
      <c r="MZ407">
        <v>3506.4956360000001</v>
      </c>
      <c r="NA407">
        <v>15785.918419</v>
      </c>
      <c r="NB407">
        <v>10122.061099</v>
      </c>
      <c r="NC407">
        <v>3218.0665290000002</v>
      </c>
      <c r="ND407">
        <v>18100.848084000001</v>
      </c>
      <c r="NE407">
        <v>6397.6926050000002</v>
      </c>
      <c r="NF407">
        <v>12256.982365</v>
      </c>
      <c r="NG407">
        <v>20006.637738000001</v>
      </c>
      <c r="NH407">
        <v>406594.02464900003</v>
      </c>
      <c r="NI407">
        <v>432803.151725</v>
      </c>
      <c r="NJ407">
        <v>104490.7308</v>
      </c>
      <c r="NK407">
        <v>-4493.6513489999998</v>
      </c>
      <c r="NL407">
        <v>537.32025599999997</v>
      </c>
      <c r="NM407">
        <v>24289.910222999999</v>
      </c>
      <c r="NN407">
        <v>191.664433</v>
      </c>
      <c r="NO407">
        <v>188378.28326</v>
      </c>
      <c r="NP407">
        <v>66718.475443999996</v>
      </c>
      <c r="NQ407">
        <v>76770.800839000003</v>
      </c>
      <c r="NR407">
        <v>159066.90661199999</v>
      </c>
      <c r="NS407">
        <v>256690.98584400001</v>
      </c>
      <c r="NT407">
        <v>170551.275964</v>
      </c>
      <c r="NU407">
        <v>3535.2220619999998</v>
      </c>
      <c r="NV407">
        <v>36791.465587999999</v>
      </c>
      <c r="NW407">
        <v>15062.147489000001</v>
      </c>
      <c r="NX407">
        <v>79514.469964000004</v>
      </c>
      <c r="NY407">
        <v>-59068.437317000004</v>
      </c>
      <c r="NZ407">
        <v>2651890.2971339999</v>
      </c>
      <c r="OA407">
        <v>3376727.2737929998</v>
      </c>
      <c r="OB407">
        <v>722896.30330399994</v>
      </c>
      <c r="OC407">
        <v>24126.886533000001</v>
      </c>
      <c r="OD407">
        <v>170293.73384</v>
      </c>
      <c r="OE407">
        <v>365882.89443099999</v>
      </c>
      <c r="OF407">
        <v>84082.956808999996</v>
      </c>
      <c r="OG407">
        <v>170293.73367700001</v>
      </c>
      <c r="OH407">
        <v>365882.892016</v>
      </c>
      <c r="OI407">
        <v>84082.956950000007</v>
      </c>
      <c r="OJ407">
        <v>20689147.985365</v>
      </c>
      <c r="OK407">
        <v>67970676.881760001</v>
      </c>
      <c r="OL407">
        <v>45525064.059694998</v>
      </c>
      <c r="OM407">
        <v>1515111.0912560001</v>
      </c>
      <c r="ON407">
        <v>7201769.2565930001</v>
      </c>
      <c r="OO407">
        <v>13252909.607923999</v>
      </c>
      <c r="OP407">
        <v>19448144.652649999</v>
      </c>
      <c r="OQ407">
        <v>586580868.02631402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</vt:lpstr>
      <vt:lpstr>Actual</vt:lpstr>
      <vt:lpstr>IAM</vt:lpstr>
      <vt:lpstr>3.7-1_O20</vt:lpstr>
      <vt:lpstr>US SAM</vt:lpstr>
      <vt:lpstr>World 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Cretegny</dc:creator>
  <cp:lastModifiedBy>Cretegny, Laurent</cp:lastModifiedBy>
  <dcterms:created xsi:type="dcterms:W3CDTF">2022-08-31T07:10:54Z</dcterms:created>
  <dcterms:modified xsi:type="dcterms:W3CDTF">2023-04-21T13:06:42Z</dcterms:modified>
</cp:coreProperties>
</file>