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andem_2\Desktop\Vivero sermasol\Vivero\Plantas\"/>
    </mc:Choice>
  </mc:AlternateContent>
  <bookViews>
    <workbookView xWindow="0" yWindow="0" windowWidth="20340" windowHeight="8280" activeTab="1"/>
  </bookViews>
  <sheets>
    <sheet name="Planteamiento" sheetId="2" r:id="rId1"/>
    <sheet name="Ubicación" sheetId="4" r:id="rId2"/>
    <sheet name="Mantenimiento" sheetId="3" r:id="rId3"/>
  </sheets>
  <calcPr calcId="152511" iterateDelta="1E-4"/>
</workbook>
</file>

<file path=xl/calcChain.xml><?xml version="1.0" encoding="utf-8"?>
<calcChain xmlns="http://schemas.openxmlformats.org/spreadsheetml/2006/main">
  <c r="E41" i="2" l="1"/>
  <c r="E2" i="2" l="1"/>
  <c r="H2" i="2" s="1"/>
  <c r="I2" i="2" s="1"/>
  <c r="J2" i="2" s="1"/>
  <c r="M2" i="2" s="1"/>
  <c r="N2" i="2" s="1"/>
  <c r="O2" i="2" s="1"/>
  <c r="R2" i="2" s="1"/>
  <c r="S2" i="2" s="1"/>
  <c r="T2" i="2" s="1"/>
  <c r="W2" i="2" s="1"/>
  <c r="X2" i="2" s="1"/>
  <c r="Y2" i="2" s="1"/>
  <c r="E3" i="2"/>
  <c r="H3" i="2" s="1"/>
  <c r="I3" i="2" s="1"/>
  <c r="J3" i="2" s="1"/>
  <c r="M3" i="2" s="1"/>
  <c r="N3" i="2" s="1"/>
  <c r="O3" i="2" s="1"/>
  <c r="R3" i="2" s="1"/>
  <c r="S3" i="2" s="1"/>
  <c r="T3" i="2" s="1"/>
  <c r="W3" i="2" s="1"/>
  <c r="X3" i="2" s="1"/>
  <c r="Y3" i="2" s="1"/>
  <c r="E4" i="2"/>
  <c r="H4" i="2" s="1"/>
  <c r="I4" i="2" s="1"/>
  <c r="J4" i="2" s="1"/>
  <c r="M4" i="2" s="1"/>
  <c r="N4" i="2" s="1"/>
  <c r="O4" i="2" s="1"/>
  <c r="R4" i="2" s="1"/>
  <c r="S4" i="2" s="1"/>
  <c r="T4" i="2" s="1"/>
  <c r="W4" i="2" s="1"/>
  <c r="X4" i="2" s="1"/>
  <c r="Y4" i="2" s="1"/>
  <c r="E5" i="2"/>
  <c r="H5" i="2"/>
  <c r="I5" i="2" s="1"/>
  <c r="J5" i="2" s="1"/>
  <c r="M5" i="2" s="1"/>
  <c r="N5" i="2" s="1"/>
  <c r="O5" i="2" s="1"/>
  <c r="R5" i="2" s="1"/>
  <c r="S5" i="2" s="1"/>
  <c r="T5" i="2" s="1"/>
  <c r="W5" i="2" s="1"/>
  <c r="X5" i="2" s="1"/>
  <c r="Y5" i="2" s="1"/>
  <c r="E6" i="2"/>
  <c r="H6" i="2" s="1"/>
  <c r="I6" i="2" s="1"/>
  <c r="J6" i="2" s="1"/>
  <c r="M6" i="2" s="1"/>
  <c r="N6" i="2" s="1"/>
  <c r="O6" i="2" s="1"/>
  <c r="R6" i="2" s="1"/>
  <c r="S6" i="2" s="1"/>
  <c r="T6" i="2" s="1"/>
  <c r="W6" i="2" s="1"/>
  <c r="X6" i="2" s="1"/>
  <c r="Y6" i="2" s="1"/>
  <c r="E7" i="2"/>
  <c r="H7" i="2" s="1"/>
  <c r="I7" i="2" s="1"/>
  <c r="J7" i="2" s="1"/>
  <c r="M7" i="2" s="1"/>
  <c r="N7" i="2" s="1"/>
  <c r="O7" i="2" s="1"/>
  <c r="R7" i="2" s="1"/>
  <c r="S7" i="2" s="1"/>
  <c r="T7" i="2" s="1"/>
  <c r="W7" i="2" s="1"/>
  <c r="X7" i="2" s="1"/>
  <c r="Y7" i="2" s="1"/>
  <c r="E8" i="2"/>
  <c r="H8" i="2" s="1"/>
  <c r="I8" i="2" s="1"/>
  <c r="J8" i="2" s="1"/>
  <c r="M8" i="2" s="1"/>
  <c r="N8" i="2" s="1"/>
  <c r="O8" i="2" s="1"/>
  <c r="R8" i="2" s="1"/>
  <c r="S8" i="2" s="1"/>
  <c r="T8" i="2" s="1"/>
  <c r="W8" i="2" s="1"/>
  <c r="X8" i="2" s="1"/>
  <c r="Y8" i="2" s="1"/>
  <c r="E9" i="2"/>
  <c r="H9" i="2"/>
  <c r="I9" i="2" s="1"/>
  <c r="J9" i="2" s="1"/>
  <c r="M9" i="2" s="1"/>
  <c r="N9" i="2" s="1"/>
  <c r="O9" i="2" s="1"/>
  <c r="R9" i="2" s="1"/>
  <c r="S9" i="2" s="1"/>
  <c r="T9" i="2" s="1"/>
  <c r="W9" i="2" s="1"/>
  <c r="X9" i="2" s="1"/>
  <c r="Y9" i="2" s="1"/>
  <c r="E10" i="2"/>
  <c r="H10" i="2" s="1"/>
  <c r="I10" i="2" s="1"/>
  <c r="J10" i="2" s="1"/>
  <c r="M10" i="2" s="1"/>
  <c r="N10" i="2" s="1"/>
  <c r="O10" i="2" s="1"/>
  <c r="R10" i="2" s="1"/>
  <c r="S10" i="2" s="1"/>
  <c r="T10" i="2" s="1"/>
  <c r="W10" i="2" s="1"/>
  <c r="X10" i="2" s="1"/>
  <c r="Y10" i="2" s="1"/>
  <c r="E11" i="2"/>
  <c r="H11" i="2"/>
  <c r="I11" i="2" s="1"/>
  <c r="J11" i="2" s="1"/>
  <c r="M11" i="2" s="1"/>
  <c r="N11" i="2" s="1"/>
  <c r="O11" i="2" s="1"/>
  <c r="R11" i="2" s="1"/>
  <c r="S11" i="2" s="1"/>
  <c r="T11" i="2" s="1"/>
  <c r="W11" i="2" s="1"/>
  <c r="X11" i="2" s="1"/>
  <c r="Y11" i="2" s="1"/>
  <c r="E12" i="2"/>
  <c r="H12" i="2" s="1"/>
  <c r="I12" i="2" s="1"/>
  <c r="J12" i="2" s="1"/>
  <c r="M12" i="2" s="1"/>
  <c r="N12" i="2" s="1"/>
  <c r="O12" i="2" s="1"/>
  <c r="R12" i="2" s="1"/>
  <c r="S12" i="2" s="1"/>
  <c r="T12" i="2" s="1"/>
  <c r="W12" i="2" s="1"/>
  <c r="X12" i="2" s="1"/>
  <c r="Y12" i="2" s="1"/>
  <c r="E13" i="2"/>
  <c r="H13" i="2"/>
  <c r="I13" i="2" s="1"/>
  <c r="J13" i="2" s="1"/>
  <c r="M13" i="2" s="1"/>
  <c r="N13" i="2"/>
  <c r="O13" i="2" s="1"/>
  <c r="R13" i="2" s="1"/>
  <c r="S13" i="2" s="1"/>
  <c r="T13" i="2" s="1"/>
  <c r="W13" i="2" s="1"/>
  <c r="X13" i="2" s="1"/>
  <c r="Y13" i="2" s="1"/>
  <c r="E14" i="2"/>
  <c r="H14" i="2" s="1"/>
  <c r="I14" i="2" s="1"/>
  <c r="J14" i="2" s="1"/>
  <c r="M14" i="2" s="1"/>
  <c r="N14" i="2" s="1"/>
  <c r="O14" i="2" s="1"/>
  <c r="R14" i="2" s="1"/>
  <c r="S14" i="2" s="1"/>
  <c r="T14" i="2" s="1"/>
  <c r="W14" i="2" s="1"/>
  <c r="X14" i="2" s="1"/>
  <c r="Y14" i="2" s="1"/>
  <c r="E15" i="2"/>
  <c r="H15" i="2"/>
  <c r="I15" i="2"/>
  <c r="J15" i="2"/>
  <c r="M15" i="2" s="1"/>
  <c r="N15" i="2" s="1"/>
  <c r="O15" i="2" s="1"/>
  <c r="R15" i="2" s="1"/>
  <c r="S15" i="2" s="1"/>
  <c r="T15" i="2" s="1"/>
  <c r="W15" i="2" s="1"/>
  <c r="X15" i="2" s="1"/>
  <c r="Y15" i="2" s="1"/>
  <c r="E16" i="2"/>
  <c r="H16" i="2"/>
  <c r="I16" i="2"/>
  <c r="J16" i="2" s="1"/>
  <c r="M16" i="2" s="1"/>
  <c r="N16" i="2" s="1"/>
  <c r="O16" i="2" s="1"/>
  <c r="R16" i="2" s="1"/>
  <c r="S16" i="2" s="1"/>
  <c r="T16" i="2" s="1"/>
  <c r="W16" i="2" s="1"/>
  <c r="X16" i="2" s="1"/>
  <c r="Y16" i="2" s="1"/>
  <c r="E17" i="2"/>
  <c r="H17" i="2"/>
  <c r="I17" i="2" s="1"/>
  <c r="J17" i="2" s="1"/>
  <c r="M17" i="2" s="1"/>
  <c r="N17" i="2" s="1"/>
  <c r="O17" i="2" s="1"/>
  <c r="R17" i="2" s="1"/>
  <c r="S17" i="2" s="1"/>
  <c r="T17" i="2" s="1"/>
  <c r="W17" i="2" s="1"/>
  <c r="X17" i="2" s="1"/>
  <c r="Y17" i="2" s="1"/>
  <c r="E18" i="2"/>
  <c r="H18" i="2" s="1"/>
  <c r="I18" i="2" s="1"/>
  <c r="J18" i="2" s="1"/>
  <c r="M18" i="2"/>
  <c r="N18" i="2" s="1"/>
  <c r="O18" i="2" s="1"/>
  <c r="R18" i="2" s="1"/>
  <c r="S18" i="2" s="1"/>
  <c r="T18" i="2" s="1"/>
  <c r="W18" i="2" s="1"/>
  <c r="X18" i="2" s="1"/>
  <c r="Y18" i="2" s="1"/>
  <c r="E19" i="2"/>
  <c r="H19" i="2" s="1"/>
  <c r="I19" i="2" s="1"/>
  <c r="J19" i="2"/>
  <c r="M19" i="2" s="1"/>
  <c r="N19" i="2" s="1"/>
  <c r="O19" i="2" s="1"/>
  <c r="R19" i="2" s="1"/>
  <c r="S19" i="2" s="1"/>
  <c r="T19" i="2" s="1"/>
  <c r="W19" i="2" s="1"/>
  <c r="X19" i="2" s="1"/>
  <c r="Y19" i="2" s="1"/>
  <c r="E20" i="2"/>
  <c r="H20" i="2"/>
  <c r="I20" i="2"/>
  <c r="J20" i="2" s="1"/>
  <c r="M20" i="2" s="1"/>
  <c r="N20" i="2" s="1"/>
  <c r="O20" i="2"/>
  <c r="R20" i="2" s="1"/>
  <c r="S20" i="2" s="1"/>
  <c r="T20" i="2" s="1"/>
  <c r="W20" i="2" s="1"/>
  <c r="X20" i="2" s="1"/>
  <c r="Y20" i="2" s="1"/>
  <c r="E21" i="2"/>
  <c r="H21" i="2"/>
  <c r="I21" i="2" s="1"/>
  <c r="J21" i="2" s="1"/>
  <c r="M21" i="2" s="1"/>
  <c r="N21" i="2"/>
  <c r="O21" i="2" s="1"/>
  <c r="R21" i="2" s="1"/>
  <c r="S21" i="2" s="1"/>
  <c r="T21" i="2" s="1"/>
  <c r="W21" i="2" s="1"/>
  <c r="X21" i="2" s="1"/>
  <c r="Y21" i="2" s="1"/>
  <c r="E22" i="2"/>
  <c r="H22" i="2" s="1"/>
  <c r="I22" i="2" s="1"/>
  <c r="J22" i="2" s="1"/>
  <c r="M22" i="2" s="1"/>
  <c r="N22" i="2" s="1"/>
  <c r="O22" i="2" s="1"/>
  <c r="R22" i="2" s="1"/>
  <c r="S22" i="2" s="1"/>
  <c r="T22" i="2" s="1"/>
  <c r="W22" i="2" s="1"/>
  <c r="X22" i="2" s="1"/>
  <c r="Y22" i="2" s="1"/>
  <c r="E23" i="2"/>
  <c r="H23" i="2" s="1"/>
  <c r="I23" i="2" s="1"/>
  <c r="J23" i="2" s="1"/>
  <c r="M23" i="2" s="1"/>
  <c r="N23" i="2" s="1"/>
  <c r="O23" i="2" s="1"/>
  <c r="R23" i="2" s="1"/>
  <c r="S23" i="2" s="1"/>
  <c r="T23" i="2" s="1"/>
  <c r="W23" i="2" s="1"/>
  <c r="X23" i="2" s="1"/>
  <c r="Y23" i="2" s="1"/>
  <c r="E24" i="2"/>
  <c r="H24" i="2"/>
  <c r="I24" i="2"/>
  <c r="J24" i="2" s="1"/>
  <c r="M24" i="2" s="1"/>
  <c r="N24" i="2" s="1"/>
  <c r="O24" i="2" s="1"/>
  <c r="R24" i="2" s="1"/>
  <c r="S24" i="2" s="1"/>
  <c r="T24" i="2" s="1"/>
  <c r="W24" i="2" s="1"/>
  <c r="X24" i="2" s="1"/>
  <c r="Y24" i="2" s="1"/>
  <c r="E25" i="2"/>
  <c r="H25" i="2"/>
  <c r="I25" i="2" s="1"/>
  <c r="J25" i="2" s="1"/>
  <c r="M25" i="2" s="1"/>
  <c r="N25" i="2" s="1"/>
  <c r="O25" i="2" s="1"/>
  <c r="R25" i="2" s="1"/>
  <c r="S25" i="2" s="1"/>
  <c r="T25" i="2" s="1"/>
  <c r="W25" i="2" s="1"/>
  <c r="X25" i="2" s="1"/>
  <c r="Y25" i="2" s="1"/>
  <c r="E26" i="2"/>
  <c r="H26" i="2" s="1"/>
  <c r="I26" i="2" s="1"/>
  <c r="J26" i="2" s="1"/>
  <c r="M26" i="2"/>
  <c r="N26" i="2" s="1"/>
  <c r="O26" i="2" s="1"/>
  <c r="R26" i="2" s="1"/>
  <c r="S26" i="2" s="1"/>
  <c r="T26" i="2" s="1"/>
  <c r="W26" i="2" s="1"/>
  <c r="X26" i="2" s="1"/>
  <c r="Y26" i="2" s="1"/>
  <c r="E27" i="2"/>
  <c r="H27" i="2" s="1"/>
  <c r="I27" i="2" s="1"/>
  <c r="J27" i="2"/>
  <c r="M27" i="2" s="1"/>
  <c r="N27" i="2" s="1"/>
  <c r="O27" i="2" s="1"/>
  <c r="R27" i="2" s="1"/>
  <c r="S27" i="2" s="1"/>
  <c r="T27" i="2" s="1"/>
  <c r="W27" i="2" s="1"/>
  <c r="X27" i="2" s="1"/>
  <c r="Y27" i="2" s="1"/>
  <c r="E28" i="2"/>
  <c r="H28" i="2"/>
  <c r="I28" i="2"/>
  <c r="J28" i="2" s="1"/>
  <c r="M28" i="2" s="1"/>
  <c r="N28" i="2" s="1"/>
  <c r="O28" i="2"/>
  <c r="R28" i="2" s="1"/>
  <c r="S28" i="2" s="1"/>
  <c r="T28" i="2" s="1"/>
  <c r="W28" i="2" s="1"/>
  <c r="X28" i="2" s="1"/>
  <c r="Y28" i="2" s="1"/>
  <c r="E29" i="2"/>
  <c r="H29" i="2"/>
  <c r="I29" i="2" s="1"/>
  <c r="J29" i="2" s="1"/>
  <c r="M29" i="2" s="1"/>
  <c r="N29" i="2"/>
  <c r="O29" i="2" s="1"/>
  <c r="R29" i="2" s="1"/>
  <c r="S29" i="2" s="1"/>
  <c r="T29" i="2" s="1"/>
  <c r="W29" i="2" s="1"/>
  <c r="X29" i="2" s="1"/>
  <c r="Y29" i="2" s="1"/>
  <c r="E30" i="2"/>
  <c r="H30" i="2" s="1"/>
  <c r="I30" i="2" s="1"/>
  <c r="J30" i="2" s="1"/>
  <c r="M30" i="2" s="1"/>
  <c r="N30" i="2" s="1"/>
  <c r="O30" i="2" s="1"/>
  <c r="R30" i="2" s="1"/>
  <c r="S30" i="2" s="1"/>
  <c r="T30" i="2" s="1"/>
  <c r="W30" i="2" s="1"/>
  <c r="X30" i="2" s="1"/>
  <c r="Y30" i="2" s="1"/>
  <c r="E31" i="2"/>
  <c r="H31" i="2" s="1"/>
  <c r="I31" i="2" s="1"/>
  <c r="J31" i="2" s="1"/>
  <c r="M31" i="2" s="1"/>
  <c r="N31" i="2" s="1"/>
  <c r="O31" i="2" s="1"/>
  <c r="R31" i="2" s="1"/>
  <c r="S31" i="2" s="1"/>
  <c r="T31" i="2" s="1"/>
  <c r="W31" i="2" s="1"/>
  <c r="X31" i="2" s="1"/>
  <c r="Y31" i="2" s="1"/>
  <c r="E32" i="2"/>
  <c r="H32" i="2"/>
  <c r="I32" i="2" s="1"/>
  <c r="J32" i="2" s="1"/>
  <c r="M32" i="2" s="1"/>
  <c r="N32" i="2" s="1"/>
  <c r="O32" i="2" s="1"/>
  <c r="R32" i="2" s="1"/>
  <c r="S32" i="2" s="1"/>
  <c r="T32" i="2" s="1"/>
  <c r="W32" i="2" s="1"/>
  <c r="X32" i="2" s="1"/>
  <c r="Y32" i="2" s="1"/>
  <c r="E33" i="2"/>
  <c r="H33" i="2" s="1"/>
  <c r="I33" i="2" s="1"/>
  <c r="J33" i="2" s="1"/>
  <c r="M33" i="2" s="1"/>
  <c r="N33" i="2" s="1"/>
  <c r="O33" i="2" s="1"/>
  <c r="R33" i="2" s="1"/>
  <c r="S33" i="2" s="1"/>
  <c r="T33" i="2" s="1"/>
  <c r="W33" i="2" s="1"/>
  <c r="X33" i="2" s="1"/>
  <c r="Y33" i="2" s="1"/>
  <c r="E34" i="2"/>
  <c r="H34" i="2"/>
  <c r="I34" i="2" s="1"/>
  <c r="J34" i="2" s="1"/>
  <c r="M34" i="2" s="1"/>
  <c r="N34" i="2" s="1"/>
  <c r="O34" i="2" s="1"/>
  <c r="R34" i="2" s="1"/>
  <c r="S34" i="2" s="1"/>
  <c r="T34" i="2" s="1"/>
  <c r="W34" i="2" s="1"/>
  <c r="X34" i="2" s="1"/>
  <c r="Y34" i="2" s="1"/>
  <c r="E35" i="2"/>
  <c r="H35" i="2" s="1"/>
  <c r="I35" i="2" s="1"/>
  <c r="J35" i="2" s="1"/>
  <c r="M35" i="2" s="1"/>
  <c r="N35" i="2" s="1"/>
  <c r="O35" i="2" s="1"/>
  <c r="R35" i="2" s="1"/>
  <c r="S35" i="2" s="1"/>
  <c r="T35" i="2" s="1"/>
  <c r="W35" i="2" s="1"/>
  <c r="X35" i="2" s="1"/>
  <c r="Y35" i="2" s="1"/>
  <c r="E36" i="2"/>
  <c r="H36" i="2"/>
  <c r="I36" i="2" s="1"/>
  <c r="J36" i="2" s="1"/>
  <c r="M36" i="2" s="1"/>
  <c r="N36" i="2" s="1"/>
  <c r="O36" i="2" s="1"/>
  <c r="R36" i="2" s="1"/>
  <c r="S36" i="2" s="1"/>
  <c r="T36" i="2" s="1"/>
  <c r="W36" i="2" s="1"/>
  <c r="X36" i="2" s="1"/>
  <c r="Y36" i="2" s="1"/>
  <c r="E37" i="2"/>
  <c r="H37" i="2" s="1"/>
  <c r="I37" i="2" s="1"/>
  <c r="J37" i="2" s="1"/>
  <c r="M37" i="2" s="1"/>
  <c r="N37" i="2" s="1"/>
  <c r="O37" i="2" s="1"/>
  <c r="R37" i="2" s="1"/>
  <c r="S37" i="2" s="1"/>
  <c r="T37" i="2" s="1"/>
  <c r="W37" i="2" s="1"/>
  <c r="X37" i="2" s="1"/>
  <c r="Y37" i="2" s="1"/>
  <c r="E38" i="2"/>
  <c r="H38" i="2"/>
  <c r="I38" i="2" s="1"/>
  <c r="J38" i="2" s="1"/>
  <c r="M38" i="2" s="1"/>
  <c r="N38" i="2" s="1"/>
  <c r="O38" i="2" s="1"/>
  <c r="R38" i="2" s="1"/>
  <c r="S38" i="2" s="1"/>
  <c r="T38" i="2" s="1"/>
  <c r="W38" i="2" s="1"/>
  <c r="X38" i="2" s="1"/>
  <c r="Y38" i="2" s="1"/>
  <c r="E39" i="2"/>
  <c r="H39" i="2" s="1"/>
  <c r="I39" i="2" s="1"/>
  <c r="J39" i="2" s="1"/>
  <c r="M39" i="2" s="1"/>
  <c r="N39" i="2" s="1"/>
  <c r="O39" i="2" s="1"/>
  <c r="R39" i="2" s="1"/>
  <c r="S39" i="2" s="1"/>
  <c r="T39" i="2" s="1"/>
  <c r="W39" i="2" s="1"/>
  <c r="X39" i="2" s="1"/>
  <c r="Y39" i="2" s="1"/>
  <c r="E40" i="2"/>
  <c r="H40" i="2"/>
  <c r="I40" i="2" s="1"/>
  <c r="J40" i="2" s="1"/>
  <c r="M40" i="2" s="1"/>
  <c r="N40" i="2" s="1"/>
  <c r="O40" i="2" s="1"/>
  <c r="R40" i="2" s="1"/>
  <c r="S40" i="2" s="1"/>
  <c r="T40" i="2" s="1"/>
  <c r="W40" i="2" s="1"/>
  <c r="X40" i="2" s="1"/>
  <c r="Y40" i="2" s="1"/>
</calcChain>
</file>

<file path=xl/sharedStrings.xml><?xml version="1.0" encoding="utf-8"?>
<sst xmlns="http://schemas.openxmlformats.org/spreadsheetml/2006/main" count="335" uniqueCount="75">
  <si>
    <t>Cantidad</t>
  </si>
  <si>
    <t>Planta</t>
  </si>
  <si>
    <t>M13</t>
  </si>
  <si>
    <t xml:space="preserve">No se esqueja </t>
  </si>
  <si>
    <t>Se esqueja</t>
  </si>
  <si>
    <t>Esquejes</t>
  </si>
  <si>
    <t>Sobreviven</t>
  </si>
  <si>
    <t>m13</t>
  </si>
  <si>
    <t>No se esqueja</t>
  </si>
  <si>
    <t>Sunpatiens</t>
  </si>
  <si>
    <t>Dic-ene</t>
  </si>
  <si>
    <t>Marzo-abril</t>
  </si>
  <si>
    <t>Mayo-junio</t>
  </si>
  <si>
    <t>Julio- Agosto</t>
  </si>
  <si>
    <t>Surfinia</t>
  </si>
  <si>
    <t>Geranio zonal</t>
  </si>
  <si>
    <t>Poinsettia</t>
  </si>
  <si>
    <t>Agosto</t>
  </si>
  <si>
    <t>septiembre</t>
  </si>
  <si>
    <t>Noviembre</t>
  </si>
  <si>
    <t>Dimorphoteca</t>
  </si>
  <si>
    <t>Gitanilla  Villa Paris</t>
  </si>
  <si>
    <t>Gitanilla doble</t>
  </si>
  <si>
    <t>Margarita colores</t>
  </si>
  <si>
    <t>Lantana selloviana</t>
  </si>
  <si>
    <t>Lantana camara</t>
  </si>
  <si>
    <t>Petunia</t>
  </si>
  <si>
    <t>Cuphea</t>
  </si>
  <si>
    <t>Verbena</t>
  </si>
  <si>
    <t>Adelfa</t>
  </si>
  <si>
    <t>Impatiens</t>
  </si>
  <si>
    <t>Begonia</t>
  </si>
  <si>
    <t>Rosal</t>
  </si>
  <si>
    <t>Diciembre</t>
  </si>
  <si>
    <t>Gazania explenders</t>
  </si>
  <si>
    <t>Sept.Oct</t>
  </si>
  <si>
    <t>Nov-Dic</t>
  </si>
  <si>
    <t>Pelargonium crispu</t>
  </si>
  <si>
    <t>Vinca</t>
  </si>
  <si>
    <t>stock</t>
  </si>
  <si>
    <t>Plantar</t>
  </si>
  <si>
    <t>Mayo</t>
  </si>
  <si>
    <t>Gazania nivea</t>
  </si>
  <si>
    <t>Primula</t>
  </si>
  <si>
    <t>Duranta</t>
  </si>
  <si>
    <t>Adelfa nana</t>
  </si>
  <si>
    <t>Hemeroalis</t>
  </si>
  <si>
    <t>Agapanto</t>
  </si>
  <si>
    <t>Plumbago</t>
  </si>
  <si>
    <t>Abelia</t>
  </si>
  <si>
    <t>Romero repens</t>
  </si>
  <si>
    <t>Bouganvillea</t>
  </si>
  <si>
    <t>Pimiento ornamental</t>
  </si>
  <si>
    <t>Teocrium</t>
  </si>
  <si>
    <t>Veronica</t>
  </si>
  <si>
    <t>Hibiscus</t>
  </si>
  <si>
    <t>Tagete</t>
  </si>
  <si>
    <t>Margarita amarilla</t>
  </si>
  <si>
    <t>lamprantus</t>
  </si>
  <si>
    <t>Thumbalgia violacia</t>
  </si>
  <si>
    <t>Total esquejes</t>
  </si>
  <si>
    <t>Stock</t>
  </si>
  <si>
    <t>ok</t>
  </si>
  <si>
    <t>semana santa ayuntamiento</t>
  </si>
  <si>
    <t>ayuntamiento</t>
  </si>
  <si>
    <t>todo año ok</t>
  </si>
  <si>
    <t>ok tarda en crecer</t>
  </si>
  <si>
    <t>bajo pedido</t>
  </si>
  <si>
    <t>raiz desnuda, comprar ahora</t>
  </si>
  <si>
    <t>pelargonium grandiflora</t>
  </si>
  <si>
    <t>no</t>
  </si>
  <si>
    <t>Begonia coralina</t>
  </si>
  <si>
    <t>nave1</t>
  </si>
  <si>
    <t>nave 2</t>
  </si>
  <si>
    <t>nave3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</si>
</sst>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A]General"/>
    <numFmt numFmtId="165" formatCode="&quot; &quot;#,##0&quot;    &quot;;&quot;-&quot;#,##0&quot;    &quot;;&quot; -&quot;#&quot;    &quot;;&quot; &quot;@&quot; &quot;"/>
    <numFmt numFmtId="166" formatCode="&quot; &quot;#,##0.00&quot;    &quot;;&quot;-&quot;#,##0.00&quot;    &quot;;&quot; -&quot;#&quot;    &quot;;&quot; &quot;@&quot; &quot;"/>
    <numFmt numFmtId="167" formatCode="&quot; &quot;#,##0.00&quot; € &quot;;&quot;-&quot;#,##0.00&quot; € &quot;;&quot; -&quot;#&quot; € &quot;;&quot; &quot;@&quot; &quot;"/>
    <numFmt numFmtId="168" formatCode="[$-C0A]0%"/>
  </numFmts>
  <fonts count="6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2" tint="-9.9978637043366805E-2"/>
        <bgColor rgb="FFD8D8D8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166" fontId="1" fillId="0" borderId="0" applyBorder="0" applyProtection="0"/>
    <xf numFmtId="167" fontId="1" fillId="0" borderId="0" applyBorder="0" applyProtection="0"/>
    <xf numFmtId="164" fontId="1" fillId="0" borderId="0" applyBorder="0" applyProtection="0"/>
    <xf numFmtId="168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3" fillId="0" borderId="0" applyNumberFormat="0" applyBorder="0" applyProtection="0"/>
  </cellStyleXfs>
  <cellXfs count="83">
    <xf numFmtId="0" fontId="0" fillId="0" borderId="0" xfId="0"/>
    <xf numFmtId="164" fontId="1" fillId="3" borderId="1" xfId="3" applyFont="1" applyFill="1" applyBorder="1" applyAlignment="1">
      <alignment horizontal="center"/>
    </xf>
    <xf numFmtId="164" fontId="1" fillId="5" borderId="1" xfId="3" applyFont="1" applyFill="1" applyBorder="1" applyAlignment="1">
      <alignment horizontal="center"/>
    </xf>
    <xf numFmtId="164" fontId="1" fillId="6" borderId="1" xfId="3" applyFont="1" applyFill="1" applyBorder="1" applyAlignment="1">
      <alignment horizontal="center"/>
    </xf>
    <xf numFmtId="164" fontId="1" fillId="5" borderId="3" xfId="3" applyFont="1" applyFill="1" applyBorder="1" applyAlignment="1">
      <alignment horizontal="center"/>
    </xf>
    <xf numFmtId="164" fontId="1" fillId="6" borderId="3" xfId="3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4" fontId="1" fillId="5" borderId="6" xfId="3" applyFont="1" applyFill="1" applyBorder="1" applyAlignment="1">
      <alignment horizontal="left"/>
    </xf>
    <xf numFmtId="164" fontId="1" fillId="5" borderId="7" xfId="3" applyFont="1" applyFill="1" applyBorder="1" applyAlignment="1">
      <alignment horizontal="left"/>
    </xf>
    <xf numFmtId="164" fontId="1" fillId="6" borderId="6" xfId="3" applyFont="1" applyFill="1" applyBorder="1" applyAlignment="1">
      <alignment horizontal="left"/>
    </xf>
    <xf numFmtId="164" fontId="1" fillId="6" borderId="7" xfId="3" applyFont="1" applyFill="1" applyBorder="1" applyAlignment="1">
      <alignment horizontal="left"/>
    </xf>
    <xf numFmtId="164" fontId="1" fillId="5" borderId="8" xfId="3" applyFont="1" applyFill="1" applyBorder="1" applyAlignment="1">
      <alignment horizontal="left"/>
    </xf>
    <xf numFmtId="164" fontId="1" fillId="5" borderId="9" xfId="3" applyFont="1" applyFill="1" applyBorder="1" applyAlignment="1">
      <alignment horizontal="left"/>
    </xf>
    <xf numFmtId="164" fontId="1" fillId="5" borderId="2" xfId="3" applyFont="1" applyFill="1" applyBorder="1" applyAlignment="1">
      <alignment horizontal="center"/>
    </xf>
    <xf numFmtId="164" fontId="1" fillId="6" borderId="2" xfId="3" applyFont="1" applyFill="1" applyBorder="1" applyAlignment="1">
      <alignment horizontal="center"/>
    </xf>
    <xf numFmtId="164" fontId="1" fillId="3" borderId="3" xfId="3" applyFont="1" applyFill="1" applyBorder="1" applyAlignment="1">
      <alignment horizontal="center"/>
    </xf>
    <xf numFmtId="164" fontId="1" fillId="5" borderId="4" xfId="3" applyFont="1" applyFill="1" applyBorder="1" applyAlignment="1">
      <alignment horizontal="center"/>
    </xf>
    <xf numFmtId="164" fontId="1" fillId="3" borderId="5" xfId="3" applyFont="1" applyFill="1" applyBorder="1" applyAlignment="1">
      <alignment horizontal="center"/>
    </xf>
    <xf numFmtId="164" fontId="1" fillId="5" borderId="6" xfId="3" applyFont="1" applyFill="1" applyBorder="1" applyAlignment="1">
      <alignment horizontal="center"/>
    </xf>
    <xf numFmtId="164" fontId="1" fillId="3" borderId="7" xfId="3" applyFont="1" applyFill="1" applyBorder="1" applyAlignment="1">
      <alignment horizontal="center"/>
    </xf>
    <xf numFmtId="164" fontId="1" fillId="6" borderId="6" xfId="3" applyFont="1" applyFill="1" applyBorder="1" applyAlignment="1">
      <alignment horizontal="center"/>
    </xf>
    <xf numFmtId="164" fontId="1" fillId="6" borderId="7" xfId="3" applyFont="1" applyFill="1" applyBorder="1" applyAlignment="1">
      <alignment horizontal="center"/>
    </xf>
    <xf numFmtId="164" fontId="1" fillId="5" borderId="8" xfId="3" applyFont="1" applyFill="1" applyBorder="1" applyAlignment="1">
      <alignment horizontal="center"/>
    </xf>
    <xf numFmtId="164" fontId="1" fillId="3" borderId="9" xfId="3" applyFont="1" applyFill="1" applyBorder="1" applyAlignment="1">
      <alignment horizontal="center"/>
    </xf>
    <xf numFmtId="164" fontId="1" fillId="3" borderId="2" xfId="3" applyFont="1" applyFill="1" applyBorder="1" applyAlignment="1">
      <alignment horizontal="center"/>
    </xf>
    <xf numFmtId="164" fontId="1" fillId="3" borderId="4" xfId="3" applyFont="1" applyFill="1" applyBorder="1" applyAlignment="1">
      <alignment horizontal="center"/>
    </xf>
    <xf numFmtId="164" fontId="1" fillId="3" borderId="6" xfId="3" applyFont="1" applyFill="1" applyBorder="1" applyAlignment="1">
      <alignment horizontal="center"/>
    </xf>
    <xf numFmtId="164" fontId="1" fillId="3" borderId="8" xfId="3" applyFont="1" applyFill="1" applyBorder="1" applyAlignment="1">
      <alignment horizontal="center"/>
    </xf>
    <xf numFmtId="164" fontId="4" fillId="2" borderId="10" xfId="3" applyFont="1" applyFill="1" applyBorder="1" applyAlignment="1">
      <alignment horizontal="center"/>
    </xf>
    <xf numFmtId="164" fontId="4" fillId="2" borderId="11" xfId="3" applyFont="1" applyFill="1" applyBorder="1" applyAlignment="1">
      <alignment horizontal="center"/>
    </xf>
    <xf numFmtId="164" fontId="1" fillId="5" borderId="4" xfId="3" applyFont="1" applyFill="1" applyBorder="1" applyAlignment="1">
      <alignment horizontal="left"/>
    </xf>
    <xf numFmtId="164" fontId="1" fillId="5" borderId="5" xfId="3" applyFont="1" applyFill="1" applyBorder="1" applyAlignment="1">
      <alignment horizontal="left"/>
    </xf>
    <xf numFmtId="165" fontId="1" fillId="5" borderId="12" xfId="1" applyNumberFormat="1" applyFont="1" applyFill="1" applyBorder="1" applyAlignment="1">
      <alignment horizontal="center"/>
    </xf>
    <xf numFmtId="165" fontId="1" fillId="5" borderId="2" xfId="1" applyNumberFormat="1" applyFont="1" applyFill="1" applyBorder="1" applyAlignment="1">
      <alignment horizontal="center"/>
    </xf>
    <xf numFmtId="165" fontId="1" fillId="4" borderId="5" xfId="1" applyNumberFormat="1" applyFont="1" applyFill="1" applyBorder="1" applyAlignment="1">
      <alignment horizontal="center"/>
    </xf>
    <xf numFmtId="165" fontId="1" fillId="4" borderId="7" xfId="1" applyNumberFormat="1" applyFont="1" applyFill="1" applyBorder="1" applyAlignment="1">
      <alignment horizontal="center"/>
    </xf>
    <xf numFmtId="165" fontId="1" fillId="6" borderId="7" xfId="1" applyNumberFormat="1" applyFont="1" applyFill="1" applyBorder="1" applyAlignment="1">
      <alignment horizontal="center"/>
    </xf>
    <xf numFmtId="165" fontId="1" fillId="6" borderId="2" xfId="1" applyNumberFormat="1" applyFont="1" applyFill="1" applyBorder="1" applyAlignment="1">
      <alignment horizontal="center"/>
    </xf>
    <xf numFmtId="164" fontId="1" fillId="7" borderId="6" xfId="3" applyFont="1" applyFill="1" applyBorder="1" applyAlignment="1">
      <alignment horizontal="center"/>
    </xf>
    <xf numFmtId="165" fontId="1" fillId="7" borderId="7" xfId="1" applyNumberFormat="1" applyFont="1" applyFill="1" applyBorder="1" applyAlignment="1">
      <alignment horizontal="center"/>
    </xf>
    <xf numFmtId="165" fontId="1" fillId="7" borderId="2" xfId="1" applyNumberFormat="1" applyFont="1" applyFill="1" applyBorder="1" applyAlignment="1">
      <alignment horizontal="center"/>
    </xf>
    <xf numFmtId="164" fontId="1" fillId="7" borderId="6" xfId="3" applyFont="1" applyFill="1" applyBorder="1" applyAlignment="1">
      <alignment horizontal="left"/>
    </xf>
    <xf numFmtId="164" fontId="1" fillId="7" borderId="7" xfId="3" applyFont="1" applyFill="1" applyBorder="1" applyAlignment="1">
      <alignment horizontal="left"/>
    </xf>
    <xf numFmtId="164" fontId="1" fillId="7" borderId="3" xfId="3" applyFont="1" applyFill="1" applyBorder="1" applyAlignment="1">
      <alignment horizontal="center"/>
    </xf>
    <xf numFmtId="164" fontId="1" fillId="7" borderId="1" xfId="3" applyFont="1" applyFill="1" applyBorder="1" applyAlignment="1">
      <alignment horizontal="center"/>
    </xf>
    <xf numFmtId="164" fontId="1" fillId="7" borderId="2" xfId="3" applyFont="1" applyFill="1" applyBorder="1" applyAlignment="1">
      <alignment horizontal="center"/>
    </xf>
    <xf numFmtId="164" fontId="1" fillId="7" borderId="7" xfId="3" applyFont="1" applyFill="1" applyBorder="1" applyAlignment="1">
      <alignment horizontal="center"/>
    </xf>
    <xf numFmtId="164" fontId="1" fillId="6" borderId="13" xfId="3" applyFont="1" applyFill="1" applyBorder="1" applyAlignment="1">
      <alignment horizontal="center"/>
    </xf>
    <xf numFmtId="165" fontId="1" fillId="6" borderId="14" xfId="1" applyNumberFormat="1" applyFont="1" applyFill="1" applyBorder="1" applyAlignment="1">
      <alignment horizontal="center"/>
    </xf>
    <xf numFmtId="165" fontId="1" fillId="3" borderId="15" xfId="1" applyNumberFormat="1" applyFont="1" applyFill="1" applyBorder="1" applyAlignment="1">
      <alignment horizontal="center"/>
    </xf>
    <xf numFmtId="164" fontId="1" fillId="6" borderId="13" xfId="3" applyFont="1" applyFill="1" applyBorder="1" applyAlignment="1">
      <alignment horizontal="left"/>
    </xf>
    <xf numFmtId="164" fontId="1" fillId="6" borderId="14" xfId="3" applyFont="1" applyFill="1" applyBorder="1" applyAlignment="1">
      <alignment horizontal="left"/>
    </xf>
    <xf numFmtId="164" fontId="1" fillId="6" borderId="14" xfId="3" applyFont="1" applyFill="1" applyBorder="1" applyAlignment="1">
      <alignment horizontal="center"/>
    </xf>
    <xf numFmtId="165" fontId="1" fillId="5" borderId="7" xfId="1" applyNumberFormat="1" applyFont="1" applyFill="1" applyBorder="1" applyAlignment="1">
      <alignment horizontal="center"/>
    </xf>
    <xf numFmtId="165" fontId="1" fillId="5" borderId="9" xfId="1" applyNumberFormat="1" applyFont="1" applyFill="1" applyBorder="1" applyAlignment="1">
      <alignment horizontal="center"/>
    </xf>
    <xf numFmtId="164" fontId="1" fillId="7" borderId="13" xfId="3" applyFont="1" applyFill="1" applyBorder="1" applyAlignment="1">
      <alignment horizontal="center"/>
    </xf>
    <xf numFmtId="165" fontId="1" fillId="7" borderId="15" xfId="1" applyNumberFormat="1" applyFont="1" applyFill="1" applyBorder="1" applyAlignment="1">
      <alignment horizontal="center"/>
    </xf>
    <xf numFmtId="164" fontId="1" fillId="5" borderId="13" xfId="3" applyFont="1" applyFill="1" applyBorder="1" applyAlignment="1">
      <alignment horizontal="center"/>
    </xf>
    <xf numFmtId="164" fontId="1" fillId="5" borderId="13" xfId="3" applyFont="1" applyFill="1" applyBorder="1" applyAlignment="1">
      <alignment horizontal="left"/>
    </xf>
    <xf numFmtId="165" fontId="1" fillId="3" borderId="16" xfId="1" applyNumberFormat="1" applyFont="1" applyFill="1" applyBorder="1" applyAlignment="1">
      <alignment horizontal="center"/>
    </xf>
    <xf numFmtId="164" fontId="1" fillId="7" borderId="13" xfId="3" applyFont="1" applyFill="1" applyBorder="1" applyAlignment="1">
      <alignment horizontal="left"/>
    </xf>
    <xf numFmtId="164" fontId="4" fillId="2" borderId="17" xfId="3" applyFont="1" applyFill="1" applyBorder="1" applyAlignment="1">
      <alignment horizontal="center"/>
    </xf>
    <xf numFmtId="164" fontId="5" fillId="2" borderId="18" xfId="3" applyFont="1" applyFill="1" applyBorder="1" applyAlignment="1">
      <alignment horizontal="center"/>
    </xf>
    <xf numFmtId="165" fontId="4" fillId="2" borderId="19" xfId="1" applyNumberFormat="1" applyFont="1" applyFill="1" applyBorder="1" applyAlignment="1">
      <alignment horizontal="center"/>
    </xf>
    <xf numFmtId="164" fontId="4" fillId="2" borderId="21" xfId="3" applyFont="1" applyFill="1" applyBorder="1" applyAlignment="1">
      <alignment horizontal="center"/>
    </xf>
    <xf numFmtId="164" fontId="4" fillId="2" borderId="22" xfId="3" applyFont="1" applyFill="1" applyBorder="1" applyAlignment="1">
      <alignment horizontal="center"/>
    </xf>
    <xf numFmtId="164" fontId="4" fillId="2" borderId="23" xfId="3" applyFont="1" applyFill="1" applyBorder="1" applyAlignment="1">
      <alignment horizontal="center"/>
    </xf>
    <xf numFmtId="164" fontId="1" fillId="3" borderId="24" xfId="3" applyFont="1" applyFill="1" applyBorder="1" applyAlignment="1">
      <alignment horizontal="left"/>
    </xf>
    <xf numFmtId="164" fontId="1" fillId="6" borderId="24" xfId="3" applyFont="1" applyFill="1" applyBorder="1" applyAlignment="1">
      <alignment horizontal="left"/>
    </xf>
    <xf numFmtId="164" fontId="1" fillId="7" borderId="24" xfId="3" applyFont="1" applyFill="1" applyBorder="1" applyAlignment="1">
      <alignment horizontal="left"/>
    </xf>
    <xf numFmtId="164" fontId="1" fillId="5" borderId="7" xfId="3" applyFont="1" applyFill="1" applyBorder="1" applyAlignment="1">
      <alignment horizontal="center"/>
    </xf>
    <xf numFmtId="164" fontId="1" fillId="3" borderId="25" xfId="3" applyFont="1" applyFill="1" applyBorder="1" applyAlignment="1">
      <alignment horizontal="left"/>
    </xf>
    <xf numFmtId="164" fontId="1" fillId="5" borderId="26" xfId="3" applyFont="1" applyFill="1" applyBorder="1" applyAlignment="1">
      <alignment horizontal="center"/>
    </xf>
    <xf numFmtId="164" fontId="1" fillId="5" borderId="27" xfId="3" applyFont="1" applyFill="1" applyBorder="1" applyAlignment="1">
      <alignment horizontal="center"/>
    </xf>
    <xf numFmtId="164" fontId="1" fillId="5" borderId="28" xfId="3" applyFont="1" applyFill="1" applyBorder="1" applyAlignment="1">
      <alignment horizontal="center"/>
    </xf>
    <xf numFmtId="164" fontId="1" fillId="3" borderId="26" xfId="3" applyFont="1" applyFill="1" applyBorder="1" applyAlignment="1">
      <alignment horizontal="center"/>
    </xf>
    <xf numFmtId="164" fontId="1" fillId="3" borderId="27" xfId="3" applyFont="1" applyFill="1" applyBorder="1" applyAlignment="1">
      <alignment horizontal="center"/>
    </xf>
    <xf numFmtId="164" fontId="1" fillId="3" borderId="28" xfId="3" applyFont="1" applyFill="1" applyBorder="1" applyAlignment="1">
      <alignment horizontal="center"/>
    </xf>
    <xf numFmtId="164" fontId="1" fillId="5" borderId="9" xfId="3" applyFont="1" applyFill="1" applyBorder="1" applyAlignment="1">
      <alignment horizontal="center"/>
    </xf>
    <xf numFmtId="165" fontId="4" fillId="8" borderId="20" xfId="1" applyNumberFormat="1" applyFont="1" applyFill="1" applyBorder="1" applyAlignment="1">
      <alignment horizontal="center"/>
    </xf>
    <xf numFmtId="164" fontId="1" fillId="3" borderId="29" xfId="3" applyFont="1" applyFill="1" applyBorder="1" applyAlignment="1">
      <alignment horizontal="left"/>
    </xf>
    <xf numFmtId="165" fontId="1" fillId="5" borderId="30" xfId="1" applyNumberFormat="1" applyFont="1" applyFill="1" applyBorder="1" applyAlignment="1">
      <alignment horizontal="center"/>
    </xf>
    <xf numFmtId="164" fontId="1" fillId="5" borderId="31" xfId="3" applyFont="1" applyFill="1" applyBorder="1" applyAlignment="1">
      <alignment horizontal="left"/>
    </xf>
  </cellXfs>
  <cellStyles count="9">
    <cellStyle name="Excel Built-in Comma" xfId="1"/>
    <cellStyle name="Excel Built-in Currency" xfId="2"/>
    <cellStyle name="Excel Built-in Normal" xfId="3"/>
    <cellStyle name="Excel Built-in Percent" xfId="4"/>
    <cellStyle name="Heading" xfId="5"/>
    <cellStyle name="Heading1" xfId="6"/>
    <cellStyle name="Normal" xfId="0" builtinId="0" customBuiltin="1"/>
    <cellStyle name="Result" xfId="7"/>
    <cellStyle name="Result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D41" sqref="D41"/>
    </sheetView>
  </sheetViews>
  <sheetFormatPr baseColWidth="10" defaultRowHeight="14.25" x14ac:dyDescent="0.2"/>
  <cols>
    <col min="1" max="1" width="13.375" customWidth="1"/>
  </cols>
  <sheetData>
    <row r="1" spans="1:26" ht="15.75" thickBot="1" x14ac:dyDescent="0.3">
      <c r="A1" s="61" t="s">
        <v>1</v>
      </c>
      <c r="B1" s="62" t="s">
        <v>40</v>
      </c>
      <c r="C1" s="63" t="s">
        <v>0</v>
      </c>
      <c r="D1" s="79" t="s">
        <v>61</v>
      </c>
      <c r="E1" s="29" t="s">
        <v>6</v>
      </c>
      <c r="F1" s="28" t="s">
        <v>2</v>
      </c>
      <c r="G1" s="64" t="s">
        <v>3</v>
      </c>
      <c r="H1" s="65" t="s">
        <v>4</v>
      </c>
      <c r="I1" s="65" t="s">
        <v>60</v>
      </c>
      <c r="J1" s="65" t="s">
        <v>6</v>
      </c>
      <c r="K1" s="65" t="s">
        <v>2</v>
      </c>
      <c r="L1" s="65" t="s">
        <v>8</v>
      </c>
      <c r="M1" s="65" t="s">
        <v>4</v>
      </c>
      <c r="N1" s="65" t="s">
        <v>5</v>
      </c>
      <c r="O1" s="65" t="s">
        <v>6</v>
      </c>
      <c r="P1" s="65" t="s">
        <v>7</v>
      </c>
      <c r="Q1" s="65" t="s">
        <v>8</v>
      </c>
      <c r="R1" s="65" t="s">
        <v>4</v>
      </c>
      <c r="S1" s="65" t="s">
        <v>5</v>
      </c>
      <c r="T1" s="65" t="s">
        <v>6</v>
      </c>
      <c r="U1" s="65" t="s">
        <v>7</v>
      </c>
      <c r="V1" s="65" t="s">
        <v>8</v>
      </c>
      <c r="W1" s="65" t="s">
        <v>4</v>
      </c>
      <c r="X1" s="65" t="s">
        <v>5</v>
      </c>
      <c r="Y1" s="65" t="s">
        <v>6</v>
      </c>
      <c r="Z1" s="66" t="s">
        <v>7</v>
      </c>
    </row>
    <row r="2" spans="1:26" ht="15" x14ac:dyDescent="0.25">
      <c r="A2" s="67" t="s">
        <v>9</v>
      </c>
      <c r="B2" s="25" t="s">
        <v>10</v>
      </c>
      <c r="C2" s="34">
        <v>10000</v>
      </c>
      <c r="D2" s="32"/>
      <c r="E2" s="30">
        <f t="shared" ref="E2:E41" si="0">C2*90/100</f>
        <v>9000</v>
      </c>
      <c r="F2" s="31" t="s">
        <v>11</v>
      </c>
      <c r="G2" s="4">
        <v>2500</v>
      </c>
      <c r="H2" s="2">
        <f t="shared" ref="H2:H40" si="1">E2-G2</f>
        <v>6500</v>
      </c>
      <c r="I2" s="13">
        <f t="shared" ref="I2:I40" si="2">H2*3</f>
        <v>19500</v>
      </c>
      <c r="J2" s="16">
        <f t="shared" ref="J2:J40" si="3">I2*70/100</f>
        <v>13650</v>
      </c>
      <c r="K2" s="17" t="s">
        <v>12</v>
      </c>
      <c r="L2" s="15">
        <v>15000</v>
      </c>
      <c r="M2" s="1">
        <f t="shared" ref="M2:M40" si="4">J2-L2</f>
        <v>-1350</v>
      </c>
      <c r="N2" s="24">
        <f t="shared" ref="N2:N40" si="5">M2*3</f>
        <v>-4050</v>
      </c>
      <c r="O2" s="25">
        <f t="shared" ref="O2:O40" si="6">N2*70/100</f>
        <v>-2835</v>
      </c>
      <c r="P2" s="17" t="s">
        <v>13</v>
      </c>
      <c r="Q2" s="15">
        <v>15000</v>
      </c>
      <c r="R2" s="1">
        <f t="shared" ref="R2:R40" si="7">O2-Q2</f>
        <v>-17835</v>
      </c>
      <c r="S2" s="24">
        <f t="shared" ref="S2:S40" si="8">R2*3</f>
        <v>-53505</v>
      </c>
      <c r="T2" s="25">
        <f t="shared" ref="T2:T40" si="9">S2*70/100</f>
        <v>-37453.5</v>
      </c>
      <c r="U2" s="17" t="s">
        <v>35</v>
      </c>
      <c r="V2" s="15"/>
      <c r="W2" s="1">
        <f t="shared" ref="W2:W40" si="10">T2-V2</f>
        <v>-37453.5</v>
      </c>
      <c r="X2" s="24">
        <f t="shared" ref="X2:X40" si="11">W2*3</f>
        <v>-112360.5</v>
      </c>
      <c r="Y2" s="25">
        <f t="shared" ref="Y2:Y40" si="12">X2*70/100</f>
        <v>-78652.350000000006</v>
      </c>
      <c r="Z2" s="17" t="s">
        <v>36</v>
      </c>
    </row>
    <row r="3" spans="1:26" ht="15" x14ac:dyDescent="0.25">
      <c r="A3" s="67" t="s">
        <v>14</v>
      </c>
      <c r="B3" s="26" t="s">
        <v>10</v>
      </c>
      <c r="C3" s="35">
        <v>5000</v>
      </c>
      <c r="D3" s="33" t="s">
        <v>63</v>
      </c>
      <c r="E3" s="7">
        <f t="shared" si="0"/>
        <v>4500</v>
      </c>
      <c r="F3" s="8" t="s">
        <v>11</v>
      </c>
      <c r="G3" s="4">
        <v>3000</v>
      </c>
      <c r="H3" s="2">
        <f t="shared" si="1"/>
        <v>1500</v>
      </c>
      <c r="I3" s="13">
        <f t="shared" si="2"/>
        <v>4500</v>
      </c>
      <c r="J3" s="18">
        <f t="shared" si="3"/>
        <v>3150</v>
      </c>
      <c r="K3" s="19" t="s">
        <v>12</v>
      </c>
      <c r="L3" s="15">
        <v>3000</v>
      </c>
      <c r="M3" s="1">
        <f t="shared" si="4"/>
        <v>150</v>
      </c>
      <c r="N3" s="24">
        <f t="shared" si="5"/>
        <v>450</v>
      </c>
      <c r="O3" s="26">
        <f t="shared" si="6"/>
        <v>315</v>
      </c>
      <c r="P3" s="19" t="s">
        <v>13</v>
      </c>
      <c r="Q3" s="15">
        <v>200</v>
      </c>
      <c r="R3" s="1">
        <f t="shared" si="7"/>
        <v>115</v>
      </c>
      <c r="S3" s="24">
        <f t="shared" si="8"/>
        <v>345</v>
      </c>
      <c r="T3" s="26">
        <f t="shared" si="9"/>
        <v>241.5</v>
      </c>
      <c r="U3" s="19" t="s">
        <v>35</v>
      </c>
      <c r="V3" s="15"/>
      <c r="W3" s="1">
        <f t="shared" si="10"/>
        <v>241.5</v>
      </c>
      <c r="X3" s="24">
        <f t="shared" si="11"/>
        <v>724.5</v>
      </c>
      <c r="Y3" s="26">
        <f t="shared" si="12"/>
        <v>507.15</v>
      </c>
      <c r="Z3" s="19" t="s">
        <v>36</v>
      </c>
    </row>
    <row r="4" spans="1:26" ht="15" x14ac:dyDescent="0.25">
      <c r="A4" s="67" t="s">
        <v>15</v>
      </c>
      <c r="B4" s="26" t="s">
        <v>10</v>
      </c>
      <c r="C4" s="35">
        <v>1000</v>
      </c>
      <c r="D4" s="33" t="s">
        <v>66</v>
      </c>
      <c r="E4" s="7">
        <f t="shared" si="0"/>
        <v>900</v>
      </c>
      <c r="F4" s="8" t="s">
        <v>11</v>
      </c>
      <c r="G4" s="4">
        <v>100</v>
      </c>
      <c r="H4" s="2">
        <f t="shared" si="1"/>
        <v>800</v>
      </c>
      <c r="I4" s="13">
        <f t="shared" si="2"/>
        <v>2400</v>
      </c>
      <c r="J4" s="18">
        <f t="shared" si="3"/>
        <v>1680</v>
      </c>
      <c r="K4" s="19" t="s">
        <v>12</v>
      </c>
      <c r="L4" s="15">
        <v>1000</v>
      </c>
      <c r="M4" s="1">
        <f t="shared" si="4"/>
        <v>680</v>
      </c>
      <c r="N4" s="24">
        <f t="shared" si="5"/>
        <v>2040</v>
      </c>
      <c r="O4" s="26">
        <f t="shared" si="6"/>
        <v>1428</v>
      </c>
      <c r="P4" s="19" t="s">
        <v>13</v>
      </c>
      <c r="Q4" s="15">
        <v>1000</v>
      </c>
      <c r="R4" s="1">
        <f t="shared" si="7"/>
        <v>428</v>
      </c>
      <c r="S4" s="24">
        <f t="shared" si="8"/>
        <v>1284</v>
      </c>
      <c r="T4" s="26">
        <f t="shared" si="9"/>
        <v>898.8</v>
      </c>
      <c r="U4" s="19" t="s">
        <v>35</v>
      </c>
      <c r="V4" s="15"/>
      <c r="W4" s="1">
        <f t="shared" si="10"/>
        <v>898.8</v>
      </c>
      <c r="X4" s="24">
        <f t="shared" si="11"/>
        <v>2696.3999999999996</v>
      </c>
      <c r="Y4" s="26">
        <f t="shared" si="12"/>
        <v>1887.4799999999998</v>
      </c>
      <c r="Z4" s="19" t="s">
        <v>36</v>
      </c>
    </row>
    <row r="5" spans="1:26" ht="15" x14ac:dyDescent="0.25">
      <c r="A5" s="68" t="s">
        <v>16</v>
      </c>
      <c r="B5" s="20" t="s">
        <v>41</v>
      </c>
      <c r="C5" s="36">
        <v>400</v>
      </c>
      <c r="D5" s="37"/>
      <c r="E5" s="9">
        <f t="shared" si="0"/>
        <v>360</v>
      </c>
      <c r="F5" s="10" t="s">
        <v>17</v>
      </c>
      <c r="G5" s="5"/>
      <c r="H5" s="3">
        <f t="shared" si="1"/>
        <v>360</v>
      </c>
      <c r="I5" s="14">
        <f t="shared" si="2"/>
        <v>1080</v>
      </c>
      <c r="J5" s="20">
        <f t="shared" si="3"/>
        <v>756</v>
      </c>
      <c r="K5" s="21" t="s">
        <v>18</v>
      </c>
      <c r="L5" s="5"/>
      <c r="M5" s="3">
        <f t="shared" si="4"/>
        <v>756</v>
      </c>
      <c r="N5" s="14">
        <f t="shared" si="5"/>
        <v>2268</v>
      </c>
      <c r="O5" s="20">
        <f t="shared" si="6"/>
        <v>1587.6</v>
      </c>
      <c r="P5" s="21" t="s">
        <v>19</v>
      </c>
      <c r="Q5" s="5"/>
      <c r="R5" s="3">
        <f t="shared" si="7"/>
        <v>1587.6</v>
      </c>
      <c r="S5" s="14">
        <f t="shared" si="8"/>
        <v>4762.7999999999993</v>
      </c>
      <c r="T5" s="20">
        <f t="shared" si="9"/>
        <v>3333.9599999999996</v>
      </c>
      <c r="U5" s="21" t="s">
        <v>35</v>
      </c>
      <c r="V5" s="5"/>
      <c r="W5" s="3">
        <f t="shared" si="10"/>
        <v>3333.9599999999996</v>
      </c>
      <c r="X5" s="14">
        <f t="shared" si="11"/>
        <v>10001.879999999999</v>
      </c>
      <c r="Y5" s="20">
        <f t="shared" si="12"/>
        <v>7001.3159999999998</v>
      </c>
      <c r="Z5" s="21" t="s">
        <v>36</v>
      </c>
    </row>
    <row r="6" spans="1:26" ht="15" x14ac:dyDescent="0.25">
      <c r="A6" s="67" t="s">
        <v>20</v>
      </c>
      <c r="B6" s="26" t="s">
        <v>10</v>
      </c>
      <c r="C6" s="35">
        <v>2000</v>
      </c>
      <c r="D6" s="33" t="s">
        <v>62</v>
      </c>
      <c r="E6" s="7">
        <f t="shared" si="0"/>
        <v>1800</v>
      </c>
      <c r="F6" s="8" t="s">
        <v>11</v>
      </c>
      <c r="G6" s="4">
        <v>300</v>
      </c>
      <c r="H6" s="2">
        <f t="shared" si="1"/>
        <v>1500</v>
      </c>
      <c r="I6" s="13">
        <f t="shared" si="2"/>
        <v>4500</v>
      </c>
      <c r="J6" s="18">
        <f t="shared" si="3"/>
        <v>3150</v>
      </c>
      <c r="K6" s="19" t="s">
        <v>12</v>
      </c>
      <c r="L6" s="15">
        <v>250</v>
      </c>
      <c r="M6" s="1">
        <f t="shared" si="4"/>
        <v>2900</v>
      </c>
      <c r="N6" s="24">
        <f t="shared" si="5"/>
        <v>8700</v>
      </c>
      <c r="O6" s="26">
        <f t="shared" si="6"/>
        <v>6090</v>
      </c>
      <c r="P6" s="19" t="s">
        <v>13</v>
      </c>
      <c r="Q6" s="15"/>
      <c r="R6" s="1">
        <f t="shared" si="7"/>
        <v>6090</v>
      </c>
      <c r="S6" s="24">
        <f t="shared" si="8"/>
        <v>18270</v>
      </c>
      <c r="T6" s="26">
        <f t="shared" si="9"/>
        <v>12789</v>
      </c>
      <c r="U6" s="19" t="s">
        <v>35</v>
      </c>
      <c r="V6" s="15"/>
      <c r="W6" s="1">
        <f t="shared" si="10"/>
        <v>12789</v>
      </c>
      <c r="X6" s="24">
        <f t="shared" si="11"/>
        <v>38367</v>
      </c>
      <c r="Y6" s="26">
        <f t="shared" si="12"/>
        <v>26856.9</v>
      </c>
      <c r="Z6" s="19" t="s">
        <v>36</v>
      </c>
    </row>
    <row r="7" spans="1:26" ht="15" x14ac:dyDescent="0.25">
      <c r="A7" s="67" t="s">
        <v>21</v>
      </c>
      <c r="B7" s="26" t="s">
        <v>10</v>
      </c>
      <c r="C7" s="35">
        <v>1000</v>
      </c>
      <c r="D7" s="33" t="s">
        <v>62</v>
      </c>
      <c r="E7" s="7">
        <f t="shared" si="0"/>
        <v>900</v>
      </c>
      <c r="F7" s="8" t="s">
        <v>11</v>
      </c>
      <c r="G7" s="4">
        <v>200</v>
      </c>
      <c r="H7" s="2">
        <f t="shared" si="1"/>
        <v>700</v>
      </c>
      <c r="I7" s="13">
        <f t="shared" si="2"/>
        <v>2100</v>
      </c>
      <c r="J7" s="18">
        <f t="shared" si="3"/>
        <v>1470</v>
      </c>
      <c r="K7" s="19" t="s">
        <v>12</v>
      </c>
      <c r="L7" s="15">
        <v>300</v>
      </c>
      <c r="M7" s="1">
        <f t="shared" si="4"/>
        <v>1170</v>
      </c>
      <c r="N7" s="24">
        <f t="shared" si="5"/>
        <v>3510</v>
      </c>
      <c r="O7" s="26">
        <f t="shared" si="6"/>
        <v>2457</v>
      </c>
      <c r="P7" s="19" t="s">
        <v>13</v>
      </c>
      <c r="Q7" s="15"/>
      <c r="R7" s="1">
        <f t="shared" si="7"/>
        <v>2457</v>
      </c>
      <c r="S7" s="24">
        <f t="shared" si="8"/>
        <v>7371</v>
      </c>
      <c r="T7" s="26">
        <f t="shared" si="9"/>
        <v>5159.7</v>
      </c>
      <c r="U7" s="19" t="s">
        <v>35</v>
      </c>
      <c r="V7" s="15"/>
      <c r="W7" s="1">
        <f t="shared" si="10"/>
        <v>5159.7</v>
      </c>
      <c r="X7" s="24">
        <f t="shared" si="11"/>
        <v>15479.099999999999</v>
      </c>
      <c r="Y7" s="26">
        <f t="shared" si="12"/>
        <v>10835.37</v>
      </c>
      <c r="Z7" s="19" t="s">
        <v>36</v>
      </c>
    </row>
    <row r="8" spans="1:26" ht="15" x14ac:dyDescent="0.25">
      <c r="A8" s="67" t="s">
        <v>22</v>
      </c>
      <c r="B8" s="26" t="s">
        <v>10</v>
      </c>
      <c r="C8" s="35">
        <v>1000</v>
      </c>
      <c r="D8" s="33" t="s">
        <v>62</v>
      </c>
      <c r="E8" s="7">
        <f t="shared" si="0"/>
        <v>900</v>
      </c>
      <c r="F8" s="8" t="s">
        <v>11</v>
      </c>
      <c r="G8" s="4">
        <v>200</v>
      </c>
      <c r="H8" s="2">
        <f t="shared" si="1"/>
        <v>700</v>
      </c>
      <c r="I8" s="13">
        <f t="shared" si="2"/>
        <v>2100</v>
      </c>
      <c r="J8" s="18">
        <f t="shared" si="3"/>
        <v>1470</v>
      </c>
      <c r="K8" s="19" t="s">
        <v>12</v>
      </c>
      <c r="L8" s="15">
        <v>500</v>
      </c>
      <c r="M8" s="1">
        <f t="shared" si="4"/>
        <v>970</v>
      </c>
      <c r="N8" s="24">
        <f t="shared" si="5"/>
        <v>2910</v>
      </c>
      <c r="O8" s="26">
        <f t="shared" si="6"/>
        <v>2037</v>
      </c>
      <c r="P8" s="19" t="s">
        <v>13</v>
      </c>
      <c r="Q8" s="15"/>
      <c r="R8" s="1">
        <f t="shared" si="7"/>
        <v>2037</v>
      </c>
      <c r="S8" s="24">
        <f t="shared" si="8"/>
        <v>6111</v>
      </c>
      <c r="T8" s="26">
        <f t="shared" si="9"/>
        <v>4277.7</v>
      </c>
      <c r="U8" s="19" t="s">
        <v>35</v>
      </c>
      <c r="V8" s="15"/>
      <c r="W8" s="1">
        <f t="shared" si="10"/>
        <v>4277.7</v>
      </c>
      <c r="X8" s="24">
        <f t="shared" si="11"/>
        <v>12833.099999999999</v>
      </c>
      <c r="Y8" s="26">
        <f t="shared" si="12"/>
        <v>8983.1699999999983</v>
      </c>
      <c r="Z8" s="19" t="s">
        <v>36</v>
      </c>
    </row>
    <row r="9" spans="1:26" ht="15" x14ac:dyDescent="0.25">
      <c r="A9" s="67" t="s">
        <v>23</v>
      </c>
      <c r="B9" s="26" t="s">
        <v>10</v>
      </c>
      <c r="C9" s="35">
        <v>1300</v>
      </c>
      <c r="D9" s="33" t="s">
        <v>64</v>
      </c>
      <c r="E9" s="7">
        <f t="shared" si="0"/>
        <v>1170</v>
      </c>
      <c r="F9" s="8" t="s">
        <v>11</v>
      </c>
      <c r="G9" s="4">
        <v>1170</v>
      </c>
      <c r="H9" s="2">
        <f t="shared" si="1"/>
        <v>0</v>
      </c>
      <c r="I9" s="13">
        <f t="shared" si="2"/>
        <v>0</v>
      </c>
      <c r="J9" s="18">
        <f t="shared" si="3"/>
        <v>0</v>
      </c>
      <c r="K9" s="19" t="s">
        <v>12</v>
      </c>
      <c r="L9" s="15"/>
      <c r="M9" s="1">
        <f t="shared" si="4"/>
        <v>0</v>
      </c>
      <c r="N9" s="24">
        <f t="shared" si="5"/>
        <v>0</v>
      </c>
      <c r="O9" s="26">
        <f t="shared" si="6"/>
        <v>0</v>
      </c>
      <c r="P9" s="19" t="s">
        <v>13</v>
      </c>
      <c r="Q9" s="15"/>
      <c r="R9" s="1">
        <f t="shared" si="7"/>
        <v>0</v>
      </c>
      <c r="S9" s="24">
        <f t="shared" si="8"/>
        <v>0</v>
      </c>
      <c r="T9" s="26">
        <f t="shared" si="9"/>
        <v>0</v>
      </c>
      <c r="U9" s="19" t="s">
        <v>35</v>
      </c>
      <c r="V9" s="15"/>
      <c r="W9" s="1">
        <f t="shared" si="10"/>
        <v>0</v>
      </c>
      <c r="X9" s="24">
        <f t="shared" si="11"/>
        <v>0</v>
      </c>
      <c r="Y9" s="26">
        <f t="shared" si="12"/>
        <v>0</v>
      </c>
      <c r="Z9" s="19" t="s">
        <v>36</v>
      </c>
    </row>
    <row r="10" spans="1:26" ht="15" x14ac:dyDescent="0.25">
      <c r="A10" s="67" t="s">
        <v>24</v>
      </c>
      <c r="B10" s="26" t="s">
        <v>10</v>
      </c>
      <c r="C10" s="35">
        <v>1000</v>
      </c>
      <c r="D10" s="33" t="s">
        <v>65</v>
      </c>
      <c r="E10" s="7">
        <f t="shared" si="0"/>
        <v>900</v>
      </c>
      <c r="F10" s="8" t="s">
        <v>11</v>
      </c>
      <c r="G10" s="4">
        <v>400</v>
      </c>
      <c r="H10" s="2">
        <f t="shared" si="1"/>
        <v>500</v>
      </c>
      <c r="I10" s="13">
        <f t="shared" si="2"/>
        <v>1500</v>
      </c>
      <c r="J10" s="18">
        <f t="shared" si="3"/>
        <v>1050</v>
      </c>
      <c r="K10" s="19" t="s">
        <v>12</v>
      </c>
      <c r="L10" s="15">
        <v>600</v>
      </c>
      <c r="M10" s="1">
        <f t="shared" si="4"/>
        <v>450</v>
      </c>
      <c r="N10" s="24">
        <f t="shared" si="5"/>
        <v>1350</v>
      </c>
      <c r="O10" s="26">
        <f t="shared" si="6"/>
        <v>945</v>
      </c>
      <c r="P10" s="19" t="s">
        <v>13</v>
      </c>
      <c r="Q10" s="15"/>
      <c r="R10" s="1">
        <f t="shared" si="7"/>
        <v>945</v>
      </c>
      <c r="S10" s="24">
        <f t="shared" si="8"/>
        <v>2835</v>
      </c>
      <c r="T10" s="26">
        <f t="shared" si="9"/>
        <v>1984.5</v>
      </c>
      <c r="U10" s="19" t="s">
        <v>35</v>
      </c>
      <c r="V10" s="15"/>
      <c r="W10" s="1">
        <f t="shared" si="10"/>
        <v>1984.5</v>
      </c>
      <c r="X10" s="24">
        <f t="shared" si="11"/>
        <v>5953.5</v>
      </c>
      <c r="Y10" s="26">
        <f t="shared" si="12"/>
        <v>4167.45</v>
      </c>
      <c r="Z10" s="19" t="s">
        <v>36</v>
      </c>
    </row>
    <row r="11" spans="1:26" ht="15" x14ac:dyDescent="0.25">
      <c r="A11" s="67" t="s">
        <v>25</v>
      </c>
      <c r="B11" s="26" t="s">
        <v>10</v>
      </c>
      <c r="C11" s="35">
        <v>1000</v>
      </c>
      <c r="D11" s="33" t="s">
        <v>65</v>
      </c>
      <c r="E11" s="7">
        <f t="shared" si="0"/>
        <v>900</v>
      </c>
      <c r="F11" s="8" t="s">
        <v>11</v>
      </c>
      <c r="G11" s="4">
        <v>400</v>
      </c>
      <c r="H11" s="2">
        <f t="shared" si="1"/>
        <v>500</v>
      </c>
      <c r="I11" s="13">
        <f t="shared" si="2"/>
        <v>1500</v>
      </c>
      <c r="J11" s="18">
        <f t="shared" si="3"/>
        <v>1050</v>
      </c>
      <c r="K11" s="19" t="s">
        <v>12</v>
      </c>
      <c r="L11" s="15">
        <v>600</v>
      </c>
      <c r="M11" s="1">
        <f t="shared" si="4"/>
        <v>450</v>
      </c>
      <c r="N11" s="24">
        <f t="shared" si="5"/>
        <v>1350</v>
      </c>
      <c r="O11" s="26">
        <f t="shared" si="6"/>
        <v>945</v>
      </c>
      <c r="P11" s="19" t="s">
        <v>13</v>
      </c>
      <c r="Q11" s="15"/>
      <c r="R11" s="1">
        <f t="shared" si="7"/>
        <v>945</v>
      </c>
      <c r="S11" s="24">
        <f t="shared" si="8"/>
        <v>2835</v>
      </c>
      <c r="T11" s="26">
        <f t="shared" si="9"/>
        <v>1984.5</v>
      </c>
      <c r="U11" s="19" t="s">
        <v>35</v>
      </c>
      <c r="V11" s="15"/>
      <c r="W11" s="1">
        <f t="shared" si="10"/>
        <v>1984.5</v>
      </c>
      <c r="X11" s="24">
        <f t="shared" si="11"/>
        <v>5953.5</v>
      </c>
      <c r="Y11" s="26">
        <f t="shared" si="12"/>
        <v>4167.45</v>
      </c>
      <c r="Z11" s="19" t="s">
        <v>36</v>
      </c>
    </row>
    <row r="12" spans="1:26" ht="15" x14ac:dyDescent="0.25">
      <c r="A12" s="67" t="s">
        <v>26</v>
      </c>
      <c r="B12" s="26" t="s">
        <v>10</v>
      </c>
      <c r="C12" s="35">
        <v>1000</v>
      </c>
      <c r="D12" s="33" t="s">
        <v>67</v>
      </c>
      <c r="E12" s="7">
        <f t="shared" si="0"/>
        <v>900</v>
      </c>
      <c r="F12" s="8" t="s">
        <v>11</v>
      </c>
      <c r="G12" s="4">
        <v>600</v>
      </c>
      <c r="H12" s="2">
        <f t="shared" si="1"/>
        <v>300</v>
      </c>
      <c r="I12" s="13">
        <f t="shared" si="2"/>
        <v>900</v>
      </c>
      <c r="J12" s="18">
        <f t="shared" si="3"/>
        <v>630</v>
      </c>
      <c r="K12" s="19" t="s">
        <v>12</v>
      </c>
      <c r="L12" s="15">
        <v>300</v>
      </c>
      <c r="M12" s="1">
        <f t="shared" si="4"/>
        <v>330</v>
      </c>
      <c r="N12" s="24">
        <f t="shared" si="5"/>
        <v>990</v>
      </c>
      <c r="O12" s="26">
        <f t="shared" si="6"/>
        <v>693</v>
      </c>
      <c r="P12" s="19" t="s">
        <v>13</v>
      </c>
      <c r="Q12" s="15"/>
      <c r="R12" s="1">
        <f t="shared" si="7"/>
        <v>693</v>
      </c>
      <c r="S12" s="24">
        <f t="shared" si="8"/>
        <v>2079</v>
      </c>
      <c r="T12" s="26">
        <f t="shared" si="9"/>
        <v>1455.3</v>
      </c>
      <c r="U12" s="19" t="s">
        <v>35</v>
      </c>
      <c r="V12" s="15"/>
      <c r="W12" s="1">
        <f t="shared" si="10"/>
        <v>1455.3</v>
      </c>
      <c r="X12" s="24">
        <f t="shared" si="11"/>
        <v>4365.8999999999996</v>
      </c>
      <c r="Y12" s="26">
        <f t="shared" si="12"/>
        <v>3056.13</v>
      </c>
      <c r="Z12" s="19" t="s">
        <v>36</v>
      </c>
    </row>
    <row r="13" spans="1:26" ht="15" x14ac:dyDescent="0.25">
      <c r="A13" s="69" t="s">
        <v>27</v>
      </c>
      <c r="B13" s="38" t="s">
        <v>10</v>
      </c>
      <c r="C13" s="39">
        <v>800</v>
      </c>
      <c r="D13" s="40" t="s">
        <v>39</v>
      </c>
      <c r="E13" s="41">
        <f t="shared" si="0"/>
        <v>720</v>
      </c>
      <c r="F13" s="42" t="s">
        <v>11</v>
      </c>
      <c r="G13" s="43">
        <v>100</v>
      </c>
      <c r="H13" s="44">
        <f t="shared" si="1"/>
        <v>620</v>
      </c>
      <c r="I13" s="45">
        <f t="shared" si="2"/>
        <v>1860</v>
      </c>
      <c r="J13" s="38">
        <f t="shared" si="3"/>
        <v>1302</v>
      </c>
      <c r="K13" s="46" t="s">
        <v>12</v>
      </c>
      <c r="L13" s="43">
        <v>1000</v>
      </c>
      <c r="M13" s="44">
        <f t="shared" si="4"/>
        <v>302</v>
      </c>
      <c r="N13" s="45">
        <f t="shared" si="5"/>
        <v>906</v>
      </c>
      <c r="O13" s="38">
        <f t="shared" si="6"/>
        <v>634.20000000000005</v>
      </c>
      <c r="P13" s="46" t="s">
        <v>13</v>
      </c>
      <c r="Q13" s="43"/>
      <c r="R13" s="44">
        <f t="shared" si="7"/>
        <v>634.20000000000005</v>
      </c>
      <c r="S13" s="45">
        <f t="shared" si="8"/>
        <v>1902.6000000000001</v>
      </c>
      <c r="T13" s="38">
        <f t="shared" si="9"/>
        <v>1331.82</v>
      </c>
      <c r="U13" s="46" t="s">
        <v>35</v>
      </c>
      <c r="V13" s="43"/>
      <c r="W13" s="44">
        <f t="shared" si="10"/>
        <v>1331.82</v>
      </c>
      <c r="X13" s="45">
        <f t="shared" si="11"/>
        <v>3995.46</v>
      </c>
      <c r="Y13" s="38">
        <f t="shared" si="12"/>
        <v>2796.8220000000001</v>
      </c>
      <c r="Z13" s="46" t="s">
        <v>36</v>
      </c>
    </row>
    <row r="14" spans="1:26" ht="15" x14ac:dyDescent="0.25">
      <c r="A14" s="67" t="s">
        <v>28</v>
      </c>
      <c r="B14" s="26" t="s">
        <v>10</v>
      </c>
      <c r="C14" s="35">
        <v>1000</v>
      </c>
      <c r="D14" s="33" t="s">
        <v>67</v>
      </c>
      <c r="E14" s="7">
        <f t="shared" si="0"/>
        <v>900</v>
      </c>
      <c r="F14" s="8" t="s">
        <v>11</v>
      </c>
      <c r="G14" s="4">
        <v>100</v>
      </c>
      <c r="H14" s="2">
        <f t="shared" si="1"/>
        <v>800</v>
      </c>
      <c r="I14" s="13">
        <f t="shared" si="2"/>
        <v>2400</v>
      </c>
      <c r="J14" s="18">
        <f t="shared" si="3"/>
        <v>1680</v>
      </c>
      <c r="K14" s="19" t="s">
        <v>12</v>
      </c>
      <c r="L14" s="15">
        <v>1000</v>
      </c>
      <c r="M14" s="1">
        <f t="shared" si="4"/>
        <v>680</v>
      </c>
      <c r="N14" s="24">
        <f t="shared" si="5"/>
        <v>2040</v>
      </c>
      <c r="O14" s="26">
        <f t="shared" si="6"/>
        <v>1428</v>
      </c>
      <c r="P14" s="19" t="s">
        <v>13</v>
      </c>
      <c r="Q14" s="15"/>
      <c r="R14" s="1">
        <f t="shared" si="7"/>
        <v>1428</v>
      </c>
      <c r="S14" s="24">
        <f t="shared" si="8"/>
        <v>4284</v>
      </c>
      <c r="T14" s="26">
        <f t="shared" si="9"/>
        <v>2998.8</v>
      </c>
      <c r="U14" s="19" t="s">
        <v>35</v>
      </c>
      <c r="V14" s="15"/>
      <c r="W14" s="1">
        <f t="shared" si="10"/>
        <v>2998.8</v>
      </c>
      <c r="X14" s="24">
        <f t="shared" si="11"/>
        <v>8996.4000000000015</v>
      </c>
      <c r="Y14" s="26">
        <f t="shared" si="12"/>
        <v>6297.4800000000014</v>
      </c>
      <c r="Z14" s="19" t="s">
        <v>36</v>
      </c>
    </row>
    <row r="15" spans="1:26" ht="15" x14ac:dyDescent="0.25">
      <c r="A15" s="69" t="s">
        <v>29</v>
      </c>
      <c r="B15" s="38" t="s">
        <v>10</v>
      </c>
      <c r="C15" s="39">
        <v>200</v>
      </c>
      <c r="D15" s="40" t="s">
        <v>39</v>
      </c>
      <c r="E15" s="41">
        <f t="shared" si="0"/>
        <v>180</v>
      </c>
      <c r="F15" s="42" t="s">
        <v>11</v>
      </c>
      <c r="G15" s="43">
        <v>80</v>
      </c>
      <c r="H15" s="44">
        <f t="shared" si="1"/>
        <v>100</v>
      </c>
      <c r="I15" s="45">
        <f t="shared" si="2"/>
        <v>300</v>
      </c>
      <c r="J15" s="38">
        <f t="shared" si="3"/>
        <v>210</v>
      </c>
      <c r="K15" s="46" t="s">
        <v>12</v>
      </c>
      <c r="L15" s="43"/>
      <c r="M15" s="44">
        <f t="shared" si="4"/>
        <v>210</v>
      </c>
      <c r="N15" s="45">
        <f t="shared" si="5"/>
        <v>630</v>
      </c>
      <c r="O15" s="38">
        <f t="shared" si="6"/>
        <v>441</v>
      </c>
      <c r="P15" s="46" t="s">
        <v>13</v>
      </c>
      <c r="Q15" s="43"/>
      <c r="R15" s="44">
        <f t="shared" si="7"/>
        <v>441</v>
      </c>
      <c r="S15" s="45">
        <f t="shared" si="8"/>
        <v>1323</v>
      </c>
      <c r="T15" s="38">
        <f t="shared" si="9"/>
        <v>926.1</v>
      </c>
      <c r="U15" s="46" t="s">
        <v>35</v>
      </c>
      <c r="V15" s="43"/>
      <c r="W15" s="44">
        <f t="shared" si="10"/>
        <v>926.1</v>
      </c>
      <c r="X15" s="45">
        <f t="shared" si="11"/>
        <v>2778.3</v>
      </c>
      <c r="Y15" s="38">
        <f t="shared" si="12"/>
        <v>1944.81</v>
      </c>
      <c r="Z15" s="46" t="s">
        <v>36</v>
      </c>
    </row>
    <row r="16" spans="1:26" ht="15" x14ac:dyDescent="0.25">
      <c r="A16" s="67" t="s">
        <v>30</v>
      </c>
      <c r="B16" s="26" t="s">
        <v>10</v>
      </c>
      <c r="C16" s="35">
        <v>1000</v>
      </c>
      <c r="D16" s="33" t="s">
        <v>67</v>
      </c>
      <c r="E16" s="7">
        <f t="shared" si="0"/>
        <v>900</v>
      </c>
      <c r="F16" s="8" t="s">
        <v>11</v>
      </c>
      <c r="G16" s="4">
        <v>500</v>
      </c>
      <c r="H16" s="2">
        <f t="shared" si="1"/>
        <v>400</v>
      </c>
      <c r="I16" s="13">
        <f t="shared" si="2"/>
        <v>1200</v>
      </c>
      <c r="J16" s="18">
        <f t="shared" si="3"/>
        <v>840</v>
      </c>
      <c r="K16" s="19" t="s">
        <v>12</v>
      </c>
      <c r="L16" s="15">
        <v>400</v>
      </c>
      <c r="M16" s="1">
        <f t="shared" si="4"/>
        <v>440</v>
      </c>
      <c r="N16" s="24">
        <f t="shared" si="5"/>
        <v>1320</v>
      </c>
      <c r="O16" s="26">
        <f t="shared" si="6"/>
        <v>924</v>
      </c>
      <c r="P16" s="19" t="s">
        <v>13</v>
      </c>
      <c r="Q16" s="15"/>
      <c r="R16" s="1">
        <f t="shared" si="7"/>
        <v>924</v>
      </c>
      <c r="S16" s="24">
        <f t="shared" si="8"/>
        <v>2772</v>
      </c>
      <c r="T16" s="26">
        <f t="shared" si="9"/>
        <v>1940.4</v>
      </c>
      <c r="U16" s="19" t="s">
        <v>35</v>
      </c>
      <c r="V16" s="15"/>
      <c r="W16" s="1">
        <f t="shared" si="10"/>
        <v>1940.4</v>
      </c>
      <c r="X16" s="24">
        <f t="shared" si="11"/>
        <v>5821.2000000000007</v>
      </c>
      <c r="Y16" s="26">
        <f t="shared" si="12"/>
        <v>4074.8400000000006</v>
      </c>
      <c r="Z16" s="19" t="s">
        <v>36</v>
      </c>
    </row>
    <row r="17" spans="1:26" ht="15" x14ac:dyDescent="0.25">
      <c r="A17" s="67" t="s">
        <v>31</v>
      </c>
      <c r="B17" s="26" t="s">
        <v>10</v>
      </c>
      <c r="C17" s="35">
        <v>1000</v>
      </c>
      <c r="D17" s="33" t="s">
        <v>67</v>
      </c>
      <c r="E17" s="7">
        <f t="shared" si="0"/>
        <v>900</v>
      </c>
      <c r="F17" s="8" t="s">
        <v>11</v>
      </c>
      <c r="G17" s="4">
        <v>400</v>
      </c>
      <c r="H17" s="2">
        <f t="shared" si="1"/>
        <v>500</v>
      </c>
      <c r="I17" s="13">
        <f t="shared" si="2"/>
        <v>1500</v>
      </c>
      <c r="J17" s="18">
        <f t="shared" si="3"/>
        <v>1050</v>
      </c>
      <c r="K17" s="19" t="s">
        <v>12</v>
      </c>
      <c r="L17" s="15">
        <v>300</v>
      </c>
      <c r="M17" s="1">
        <f t="shared" si="4"/>
        <v>750</v>
      </c>
      <c r="N17" s="24">
        <f t="shared" si="5"/>
        <v>2250</v>
      </c>
      <c r="O17" s="26">
        <f t="shared" si="6"/>
        <v>1575</v>
      </c>
      <c r="P17" s="19" t="s">
        <v>13</v>
      </c>
      <c r="Q17" s="15"/>
      <c r="R17" s="1">
        <f t="shared" si="7"/>
        <v>1575</v>
      </c>
      <c r="S17" s="24">
        <f t="shared" si="8"/>
        <v>4725</v>
      </c>
      <c r="T17" s="26">
        <f t="shared" si="9"/>
        <v>3307.5</v>
      </c>
      <c r="U17" s="19" t="s">
        <v>35</v>
      </c>
      <c r="V17" s="15"/>
      <c r="W17" s="1">
        <f t="shared" si="10"/>
        <v>3307.5</v>
      </c>
      <c r="X17" s="24">
        <f t="shared" si="11"/>
        <v>9922.5</v>
      </c>
      <c r="Y17" s="26">
        <f t="shared" si="12"/>
        <v>6945.75</v>
      </c>
      <c r="Z17" s="19" t="s">
        <v>36</v>
      </c>
    </row>
    <row r="18" spans="1:26" ht="15" x14ac:dyDescent="0.25">
      <c r="A18" s="68" t="s">
        <v>32</v>
      </c>
      <c r="B18" s="20" t="s">
        <v>10</v>
      </c>
      <c r="C18" s="36">
        <v>500</v>
      </c>
      <c r="D18" s="37" t="s">
        <v>68</v>
      </c>
      <c r="E18" s="9">
        <f t="shared" si="0"/>
        <v>450</v>
      </c>
      <c r="F18" s="10" t="s">
        <v>33</v>
      </c>
      <c r="G18" s="5"/>
      <c r="H18" s="3">
        <f t="shared" si="1"/>
        <v>450</v>
      </c>
      <c r="I18" s="14">
        <f t="shared" si="2"/>
        <v>1350</v>
      </c>
      <c r="J18" s="20">
        <f t="shared" si="3"/>
        <v>945</v>
      </c>
      <c r="K18" s="21" t="s">
        <v>12</v>
      </c>
      <c r="L18" s="5"/>
      <c r="M18" s="3">
        <f t="shared" si="4"/>
        <v>945</v>
      </c>
      <c r="N18" s="14">
        <f t="shared" si="5"/>
        <v>2835</v>
      </c>
      <c r="O18" s="20">
        <f t="shared" si="6"/>
        <v>1984.5</v>
      </c>
      <c r="P18" s="21" t="s">
        <v>13</v>
      </c>
      <c r="Q18" s="5"/>
      <c r="R18" s="3">
        <f t="shared" si="7"/>
        <v>1984.5</v>
      </c>
      <c r="S18" s="14">
        <f t="shared" si="8"/>
        <v>5953.5</v>
      </c>
      <c r="T18" s="20">
        <f t="shared" si="9"/>
        <v>4167.45</v>
      </c>
      <c r="U18" s="21" t="s">
        <v>35</v>
      </c>
      <c r="V18" s="5"/>
      <c r="W18" s="3">
        <f t="shared" si="10"/>
        <v>4167.45</v>
      </c>
      <c r="X18" s="14">
        <f t="shared" si="11"/>
        <v>12502.349999999999</v>
      </c>
      <c r="Y18" s="20">
        <f t="shared" si="12"/>
        <v>8751.6449999999986</v>
      </c>
      <c r="Z18" s="21" t="s">
        <v>36</v>
      </c>
    </row>
    <row r="19" spans="1:26" ht="15" x14ac:dyDescent="0.25">
      <c r="A19" s="67" t="s">
        <v>34</v>
      </c>
      <c r="B19" s="26" t="s">
        <v>10</v>
      </c>
      <c r="C19" s="35">
        <v>700</v>
      </c>
      <c r="D19" s="33" t="s">
        <v>67</v>
      </c>
      <c r="E19" s="7">
        <f t="shared" si="0"/>
        <v>630</v>
      </c>
      <c r="F19" s="8" t="s">
        <v>11</v>
      </c>
      <c r="G19" s="4">
        <v>500</v>
      </c>
      <c r="H19" s="2">
        <f t="shared" si="1"/>
        <v>130</v>
      </c>
      <c r="I19" s="13">
        <f t="shared" si="2"/>
        <v>390</v>
      </c>
      <c r="J19" s="18">
        <f t="shared" si="3"/>
        <v>273</v>
      </c>
      <c r="K19" s="19" t="s">
        <v>12</v>
      </c>
      <c r="L19" s="15">
        <v>113</v>
      </c>
      <c r="M19" s="1">
        <f t="shared" si="4"/>
        <v>160</v>
      </c>
      <c r="N19" s="24">
        <f t="shared" si="5"/>
        <v>480</v>
      </c>
      <c r="O19" s="26">
        <f t="shared" si="6"/>
        <v>336</v>
      </c>
      <c r="P19" s="19" t="s">
        <v>13</v>
      </c>
      <c r="Q19" s="15"/>
      <c r="R19" s="1">
        <f t="shared" si="7"/>
        <v>336</v>
      </c>
      <c r="S19" s="24">
        <f t="shared" si="8"/>
        <v>1008</v>
      </c>
      <c r="T19" s="26">
        <f t="shared" si="9"/>
        <v>705.6</v>
      </c>
      <c r="U19" s="19" t="s">
        <v>35</v>
      </c>
      <c r="V19" s="15"/>
      <c r="W19" s="1">
        <f t="shared" si="10"/>
        <v>705.6</v>
      </c>
      <c r="X19" s="24">
        <f t="shared" si="11"/>
        <v>2116.8000000000002</v>
      </c>
      <c r="Y19" s="26">
        <f t="shared" si="12"/>
        <v>1481.76</v>
      </c>
      <c r="Z19" s="19" t="s">
        <v>36</v>
      </c>
    </row>
    <row r="20" spans="1:26" ht="15" x14ac:dyDescent="0.25">
      <c r="A20" s="67" t="s">
        <v>37</v>
      </c>
      <c r="B20" s="26" t="s">
        <v>10</v>
      </c>
      <c r="C20" s="35">
        <v>400</v>
      </c>
      <c r="D20" s="33" t="s">
        <v>39</v>
      </c>
      <c r="E20" s="7">
        <f t="shared" si="0"/>
        <v>360</v>
      </c>
      <c r="F20" s="8" t="s">
        <v>11</v>
      </c>
      <c r="G20" s="4">
        <v>200</v>
      </c>
      <c r="H20" s="2">
        <f t="shared" si="1"/>
        <v>160</v>
      </c>
      <c r="I20" s="13">
        <f t="shared" si="2"/>
        <v>480</v>
      </c>
      <c r="J20" s="18">
        <f t="shared" si="3"/>
        <v>336</v>
      </c>
      <c r="K20" s="19" t="s">
        <v>12</v>
      </c>
      <c r="L20" s="15">
        <v>310</v>
      </c>
      <c r="M20" s="1">
        <f t="shared" si="4"/>
        <v>26</v>
      </c>
      <c r="N20" s="24">
        <f t="shared" si="5"/>
        <v>78</v>
      </c>
      <c r="O20" s="26">
        <f t="shared" si="6"/>
        <v>54.6</v>
      </c>
      <c r="P20" s="19" t="s">
        <v>13</v>
      </c>
      <c r="Q20" s="15"/>
      <c r="R20" s="1">
        <f t="shared" si="7"/>
        <v>54.6</v>
      </c>
      <c r="S20" s="24">
        <f t="shared" si="8"/>
        <v>163.80000000000001</v>
      </c>
      <c r="T20" s="26">
        <f t="shared" si="9"/>
        <v>114.66</v>
      </c>
      <c r="U20" s="19" t="s">
        <v>35</v>
      </c>
      <c r="V20" s="15"/>
      <c r="W20" s="1">
        <f t="shared" si="10"/>
        <v>114.66</v>
      </c>
      <c r="X20" s="24">
        <f t="shared" si="11"/>
        <v>343.98</v>
      </c>
      <c r="Y20" s="26">
        <f t="shared" si="12"/>
        <v>240.78600000000003</v>
      </c>
      <c r="Z20" s="19" t="s">
        <v>36</v>
      </c>
    </row>
    <row r="21" spans="1:26" ht="15" x14ac:dyDescent="0.25">
      <c r="A21" s="68" t="s">
        <v>38</v>
      </c>
      <c r="B21" s="20" t="s">
        <v>10</v>
      </c>
      <c r="C21" s="36">
        <v>300</v>
      </c>
      <c r="D21" s="37"/>
      <c r="E21" s="9">
        <f t="shared" si="0"/>
        <v>270</v>
      </c>
      <c r="F21" s="10" t="s">
        <v>11</v>
      </c>
      <c r="G21" s="5"/>
      <c r="H21" s="3">
        <f t="shared" si="1"/>
        <v>270</v>
      </c>
      <c r="I21" s="14">
        <f t="shared" si="2"/>
        <v>810</v>
      </c>
      <c r="J21" s="20">
        <f t="shared" si="3"/>
        <v>567</v>
      </c>
      <c r="K21" s="21" t="s">
        <v>12</v>
      </c>
      <c r="L21" s="5">
        <v>530</v>
      </c>
      <c r="M21" s="3">
        <f t="shared" si="4"/>
        <v>37</v>
      </c>
      <c r="N21" s="14">
        <f t="shared" si="5"/>
        <v>111</v>
      </c>
      <c r="O21" s="20">
        <f t="shared" si="6"/>
        <v>77.7</v>
      </c>
      <c r="P21" s="21" t="s">
        <v>13</v>
      </c>
      <c r="Q21" s="5"/>
      <c r="R21" s="3">
        <f t="shared" si="7"/>
        <v>77.7</v>
      </c>
      <c r="S21" s="14">
        <f t="shared" si="8"/>
        <v>233.10000000000002</v>
      </c>
      <c r="T21" s="20">
        <f t="shared" si="9"/>
        <v>163.17000000000002</v>
      </c>
      <c r="U21" s="21" t="s">
        <v>35</v>
      </c>
      <c r="V21" s="5"/>
      <c r="W21" s="3">
        <f t="shared" si="10"/>
        <v>163.17000000000002</v>
      </c>
      <c r="X21" s="14">
        <f t="shared" si="11"/>
        <v>489.51000000000005</v>
      </c>
      <c r="Y21" s="20">
        <f t="shared" si="12"/>
        <v>342.65700000000004</v>
      </c>
      <c r="Z21" s="21" t="s">
        <v>36</v>
      </c>
    </row>
    <row r="22" spans="1:26" ht="15" x14ac:dyDescent="0.25">
      <c r="A22" s="69" t="s">
        <v>42</v>
      </c>
      <c r="B22" s="38" t="s">
        <v>10</v>
      </c>
      <c r="C22" s="39">
        <v>200</v>
      </c>
      <c r="D22" s="40" t="s">
        <v>39</v>
      </c>
      <c r="E22" s="41">
        <f t="shared" si="0"/>
        <v>180</v>
      </c>
      <c r="F22" s="42" t="s">
        <v>11</v>
      </c>
      <c r="G22" s="43">
        <v>100</v>
      </c>
      <c r="H22" s="44">
        <f t="shared" si="1"/>
        <v>80</v>
      </c>
      <c r="I22" s="45">
        <f t="shared" si="2"/>
        <v>240</v>
      </c>
      <c r="J22" s="38">
        <f t="shared" si="3"/>
        <v>168</v>
      </c>
      <c r="K22" s="46" t="s">
        <v>12</v>
      </c>
      <c r="L22" s="43">
        <v>100</v>
      </c>
      <c r="M22" s="44">
        <f t="shared" si="4"/>
        <v>68</v>
      </c>
      <c r="N22" s="45">
        <f t="shared" si="5"/>
        <v>204</v>
      </c>
      <c r="O22" s="38">
        <f t="shared" si="6"/>
        <v>142.80000000000001</v>
      </c>
      <c r="P22" s="46" t="s">
        <v>13</v>
      </c>
      <c r="Q22" s="43"/>
      <c r="R22" s="44">
        <f t="shared" si="7"/>
        <v>142.80000000000001</v>
      </c>
      <c r="S22" s="45">
        <f t="shared" si="8"/>
        <v>428.40000000000003</v>
      </c>
      <c r="T22" s="38">
        <f t="shared" si="9"/>
        <v>299.88000000000005</v>
      </c>
      <c r="U22" s="46" t="s">
        <v>35</v>
      </c>
      <c r="V22" s="43"/>
      <c r="W22" s="44">
        <f t="shared" si="10"/>
        <v>299.88000000000005</v>
      </c>
      <c r="X22" s="45">
        <f t="shared" si="11"/>
        <v>899.6400000000001</v>
      </c>
      <c r="Y22" s="38">
        <f t="shared" si="12"/>
        <v>629.74800000000005</v>
      </c>
      <c r="Z22" s="46" t="s">
        <v>36</v>
      </c>
    </row>
    <row r="23" spans="1:26" ht="15" x14ac:dyDescent="0.25">
      <c r="A23" s="67" t="s">
        <v>43</v>
      </c>
      <c r="B23" s="26" t="s">
        <v>10</v>
      </c>
      <c r="C23" s="35">
        <v>300</v>
      </c>
      <c r="D23" s="6" t="s">
        <v>70</v>
      </c>
      <c r="E23" s="7">
        <f t="shared" si="0"/>
        <v>270</v>
      </c>
      <c r="F23" s="8" t="s">
        <v>11</v>
      </c>
      <c r="G23" s="4">
        <v>270</v>
      </c>
      <c r="H23" s="2">
        <f t="shared" si="1"/>
        <v>0</v>
      </c>
      <c r="I23" s="13">
        <f t="shared" si="2"/>
        <v>0</v>
      </c>
      <c r="J23" s="18">
        <f t="shared" si="3"/>
        <v>0</v>
      </c>
      <c r="K23" s="19" t="s">
        <v>12</v>
      </c>
      <c r="L23" s="15"/>
      <c r="M23" s="1">
        <f t="shared" si="4"/>
        <v>0</v>
      </c>
      <c r="N23" s="24">
        <f t="shared" si="5"/>
        <v>0</v>
      </c>
      <c r="O23" s="26">
        <f t="shared" si="6"/>
        <v>0</v>
      </c>
      <c r="P23" s="19" t="s">
        <v>13</v>
      </c>
      <c r="Q23" s="15"/>
      <c r="R23" s="1">
        <f t="shared" si="7"/>
        <v>0</v>
      </c>
      <c r="S23" s="24">
        <f t="shared" si="8"/>
        <v>0</v>
      </c>
      <c r="T23" s="26">
        <f t="shared" si="9"/>
        <v>0</v>
      </c>
      <c r="U23" s="19" t="s">
        <v>35</v>
      </c>
      <c r="V23" s="15"/>
      <c r="W23" s="1">
        <f t="shared" si="10"/>
        <v>0</v>
      </c>
      <c r="X23" s="24">
        <f t="shared" si="11"/>
        <v>0</v>
      </c>
      <c r="Y23" s="26">
        <f t="shared" si="12"/>
        <v>0</v>
      </c>
      <c r="Z23" s="19" t="s">
        <v>36</v>
      </c>
    </row>
    <row r="24" spans="1:26" ht="15" x14ac:dyDescent="0.25">
      <c r="A24" s="67" t="s">
        <v>44</v>
      </c>
      <c r="B24" s="26" t="s">
        <v>10</v>
      </c>
      <c r="C24" s="35">
        <v>200</v>
      </c>
      <c r="D24" s="6"/>
      <c r="E24" s="7">
        <f t="shared" si="0"/>
        <v>180</v>
      </c>
      <c r="F24" s="8" t="s">
        <v>11</v>
      </c>
      <c r="G24" s="4">
        <v>170</v>
      </c>
      <c r="H24" s="2">
        <f t="shared" si="1"/>
        <v>10</v>
      </c>
      <c r="I24" s="13">
        <f t="shared" si="2"/>
        <v>30</v>
      </c>
      <c r="J24" s="18">
        <f t="shared" si="3"/>
        <v>21</v>
      </c>
      <c r="K24" s="19" t="s">
        <v>12</v>
      </c>
      <c r="L24" s="15"/>
      <c r="M24" s="1">
        <f t="shared" si="4"/>
        <v>21</v>
      </c>
      <c r="N24" s="24">
        <f t="shared" si="5"/>
        <v>63</v>
      </c>
      <c r="O24" s="26">
        <f t="shared" si="6"/>
        <v>44.1</v>
      </c>
      <c r="P24" s="19" t="s">
        <v>13</v>
      </c>
      <c r="Q24" s="15"/>
      <c r="R24" s="1">
        <f t="shared" si="7"/>
        <v>44.1</v>
      </c>
      <c r="S24" s="24">
        <f t="shared" si="8"/>
        <v>132.30000000000001</v>
      </c>
      <c r="T24" s="26">
        <f t="shared" si="9"/>
        <v>92.61</v>
      </c>
      <c r="U24" s="19" t="s">
        <v>35</v>
      </c>
      <c r="V24" s="15"/>
      <c r="W24" s="1">
        <f t="shared" si="10"/>
        <v>92.61</v>
      </c>
      <c r="X24" s="24">
        <f t="shared" si="11"/>
        <v>277.83</v>
      </c>
      <c r="Y24" s="26">
        <f t="shared" si="12"/>
        <v>194.48099999999999</v>
      </c>
      <c r="Z24" s="19" t="s">
        <v>36</v>
      </c>
    </row>
    <row r="25" spans="1:26" ht="15" x14ac:dyDescent="0.25">
      <c r="A25" s="69" t="s">
        <v>45</v>
      </c>
      <c r="B25" s="38" t="s">
        <v>10</v>
      </c>
      <c r="C25" s="39">
        <v>200</v>
      </c>
      <c r="D25" s="40" t="s">
        <v>39</v>
      </c>
      <c r="E25" s="41">
        <f t="shared" si="0"/>
        <v>180</v>
      </c>
      <c r="F25" s="42" t="s">
        <v>11</v>
      </c>
      <c r="G25" s="43">
        <v>30</v>
      </c>
      <c r="H25" s="44">
        <f t="shared" si="1"/>
        <v>150</v>
      </c>
      <c r="I25" s="45">
        <f t="shared" si="2"/>
        <v>450</v>
      </c>
      <c r="J25" s="38">
        <f t="shared" si="3"/>
        <v>315</v>
      </c>
      <c r="K25" s="46" t="s">
        <v>12</v>
      </c>
      <c r="L25" s="43">
        <v>70</v>
      </c>
      <c r="M25" s="44">
        <f t="shared" si="4"/>
        <v>245</v>
      </c>
      <c r="N25" s="45">
        <f t="shared" si="5"/>
        <v>735</v>
      </c>
      <c r="O25" s="38">
        <f t="shared" si="6"/>
        <v>514.5</v>
      </c>
      <c r="P25" s="46" t="s">
        <v>13</v>
      </c>
      <c r="Q25" s="43">
        <v>80</v>
      </c>
      <c r="R25" s="44">
        <f t="shared" si="7"/>
        <v>434.5</v>
      </c>
      <c r="S25" s="45">
        <f t="shared" si="8"/>
        <v>1303.5</v>
      </c>
      <c r="T25" s="38">
        <f t="shared" si="9"/>
        <v>912.45</v>
      </c>
      <c r="U25" s="46" t="s">
        <v>35</v>
      </c>
      <c r="V25" s="43">
        <v>52</v>
      </c>
      <c r="W25" s="44">
        <f t="shared" si="10"/>
        <v>860.45</v>
      </c>
      <c r="X25" s="45">
        <f t="shared" si="11"/>
        <v>2581.3500000000004</v>
      </c>
      <c r="Y25" s="38">
        <f t="shared" si="12"/>
        <v>1806.9450000000004</v>
      </c>
      <c r="Z25" s="46" t="s">
        <v>36</v>
      </c>
    </row>
    <row r="26" spans="1:26" ht="15" x14ac:dyDescent="0.25">
      <c r="A26" s="69" t="s">
        <v>71</v>
      </c>
      <c r="B26" s="38" t="s">
        <v>10</v>
      </c>
      <c r="C26" s="39">
        <v>200</v>
      </c>
      <c r="D26" s="40" t="s">
        <v>39</v>
      </c>
      <c r="E26" s="41">
        <f t="shared" si="0"/>
        <v>180</v>
      </c>
      <c r="F26" s="42" t="s">
        <v>11</v>
      </c>
      <c r="G26" s="43"/>
      <c r="H26" s="44">
        <f t="shared" si="1"/>
        <v>180</v>
      </c>
      <c r="I26" s="45">
        <f t="shared" si="2"/>
        <v>540</v>
      </c>
      <c r="J26" s="38">
        <f t="shared" si="3"/>
        <v>378</v>
      </c>
      <c r="K26" s="46" t="s">
        <v>12</v>
      </c>
      <c r="L26" s="43">
        <v>250</v>
      </c>
      <c r="M26" s="44">
        <f t="shared" si="4"/>
        <v>128</v>
      </c>
      <c r="N26" s="45">
        <f t="shared" si="5"/>
        <v>384</v>
      </c>
      <c r="O26" s="38">
        <f t="shared" si="6"/>
        <v>268.8</v>
      </c>
      <c r="P26" s="46" t="s">
        <v>13</v>
      </c>
      <c r="Q26" s="43"/>
      <c r="R26" s="44">
        <f t="shared" si="7"/>
        <v>268.8</v>
      </c>
      <c r="S26" s="45">
        <f t="shared" si="8"/>
        <v>806.40000000000009</v>
      </c>
      <c r="T26" s="38">
        <f t="shared" si="9"/>
        <v>564.48</v>
      </c>
      <c r="U26" s="46" t="s">
        <v>35</v>
      </c>
      <c r="V26" s="43"/>
      <c r="W26" s="44">
        <f t="shared" si="10"/>
        <v>564.48</v>
      </c>
      <c r="X26" s="45">
        <f t="shared" si="11"/>
        <v>1693.44</v>
      </c>
      <c r="Y26" s="38">
        <f t="shared" si="12"/>
        <v>1185.4080000000001</v>
      </c>
      <c r="Z26" s="46" t="s">
        <v>36</v>
      </c>
    </row>
    <row r="27" spans="1:26" ht="15" x14ac:dyDescent="0.25">
      <c r="A27" s="67" t="s">
        <v>46</v>
      </c>
      <c r="B27" s="26" t="s">
        <v>10</v>
      </c>
      <c r="C27" s="35">
        <v>250</v>
      </c>
      <c r="D27" s="6" t="s">
        <v>70</v>
      </c>
      <c r="E27" s="7">
        <f t="shared" si="0"/>
        <v>225</v>
      </c>
      <c r="F27" s="8" t="s">
        <v>11</v>
      </c>
      <c r="G27" s="4">
        <v>220</v>
      </c>
      <c r="H27" s="2">
        <f t="shared" si="1"/>
        <v>5</v>
      </c>
      <c r="I27" s="13">
        <f t="shared" si="2"/>
        <v>15</v>
      </c>
      <c r="J27" s="18">
        <f t="shared" si="3"/>
        <v>10.5</v>
      </c>
      <c r="K27" s="19" t="s">
        <v>12</v>
      </c>
      <c r="L27" s="15"/>
      <c r="M27" s="1">
        <f t="shared" si="4"/>
        <v>10.5</v>
      </c>
      <c r="N27" s="24">
        <f t="shared" si="5"/>
        <v>31.5</v>
      </c>
      <c r="O27" s="26">
        <f t="shared" si="6"/>
        <v>22.05</v>
      </c>
      <c r="P27" s="19" t="s">
        <v>13</v>
      </c>
      <c r="Q27" s="15"/>
      <c r="R27" s="1">
        <f t="shared" si="7"/>
        <v>22.05</v>
      </c>
      <c r="S27" s="24">
        <f t="shared" si="8"/>
        <v>66.150000000000006</v>
      </c>
      <c r="T27" s="26">
        <f t="shared" si="9"/>
        <v>46.305</v>
      </c>
      <c r="U27" s="19" t="s">
        <v>35</v>
      </c>
      <c r="V27" s="15"/>
      <c r="W27" s="1">
        <f t="shared" si="10"/>
        <v>46.305</v>
      </c>
      <c r="X27" s="24">
        <f t="shared" si="11"/>
        <v>138.91499999999999</v>
      </c>
      <c r="Y27" s="26">
        <f t="shared" si="12"/>
        <v>97.240499999999997</v>
      </c>
      <c r="Z27" s="19" t="s">
        <v>36</v>
      </c>
    </row>
    <row r="28" spans="1:26" ht="15" x14ac:dyDescent="0.25">
      <c r="A28" s="67" t="s">
        <v>47</v>
      </c>
      <c r="B28" s="26" t="s">
        <v>10</v>
      </c>
      <c r="C28" s="35">
        <v>100</v>
      </c>
      <c r="D28" s="6" t="s">
        <v>39</v>
      </c>
      <c r="E28" s="7">
        <f t="shared" si="0"/>
        <v>90</v>
      </c>
      <c r="F28" s="8" t="s">
        <v>11</v>
      </c>
      <c r="G28" s="4">
        <v>20</v>
      </c>
      <c r="H28" s="2">
        <f t="shared" si="1"/>
        <v>70</v>
      </c>
      <c r="I28" s="13">
        <f t="shared" si="2"/>
        <v>210</v>
      </c>
      <c r="J28" s="18">
        <f t="shared" si="3"/>
        <v>147</v>
      </c>
      <c r="K28" s="19" t="s">
        <v>12</v>
      </c>
      <c r="L28" s="15">
        <v>50</v>
      </c>
      <c r="M28" s="1">
        <f t="shared" si="4"/>
        <v>97</v>
      </c>
      <c r="N28" s="24">
        <f t="shared" si="5"/>
        <v>291</v>
      </c>
      <c r="O28" s="26">
        <f t="shared" si="6"/>
        <v>203.7</v>
      </c>
      <c r="P28" s="19" t="s">
        <v>13</v>
      </c>
      <c r="Q28" s="15">
        <v>100</v>
      </c>
      <c r="R28" s="1">
        <f t="shared" si="7"/>
        <v>103.69999999999999</v>
      </c>
      <c r="S28" s="24">
        <f t="shared" si="8"/>
        <v>311.09999999999997</v>
      </c>
      <c r="T28" s="26">
        <f t="shared" si="9"/>
        <v>217.76999999999995</v>
      </c>
      <c r="U28" s="19" t="s">
        <v>35</v>
      </c>
      <c r="V28" s="15">
        <v>50</v>
      </c>
      <c r="W28" s="1">
        <f t="shared" si="10"/>
        <v>167.76999999999995</v>
      </c>
      <c r="X28" s="24">
        <f t="shared" si="11"/>
        <v>503.30999999999983</v>
      </c>
      <c r="Y28" s="26">
        <f t="shared" si="12"/>
        <v>352.31699999999989</v>
      </c>
      <c r="Z28" s="19" t="s">
        <v>36</v>
      </c>
    </row>
    <row r="29" spans="1:26" ht="15" x14ac:dyDescent="0.25">
      <c r="A29" s="67" t="s">
        <v>48</v>
      </c>
      <c r="B29" s="26" t="s">
        <v>10</v>
      </c>
      <c r="C29" s="35">
        <v>120</v>
      </c>
      <c r="D29" s="6"/>
      <c r="E29" s="7">
        <f t="shared" si="0"/>
        <v>108</v>
      </c>
      <c r="F29" s="8" t="s">
        <v>11</v>
      </c>
      <c r="G29" s="4">
        <v>10</v>
      </c>
      <c r="H29" s="2">
        <f t="shared" si="1"/>
        <v>98</v>
      </c>
      <c r="I29" s="13">
        <f t="shared" si="2"/>
        <v>294</v>
      </c>
      <c r="J29" s="18">
        <f t="shared" si="3"/>
        <v>205.8</v>
      </c>
      <c r="K29" s="19" t="s">
        <v>12</v>
      </c>
      <c r="L29" s="15">
        <v>140</v>
      </c>
      <c r="M29" s="1">
        <f t="shared" si="4"/>
        <v>65.800000000000011</v>
      </c>
      <c r="N29" s="24">
        <f t="shared" si="5"/>
        <v>197.40000000000003</v>
      </c>
      <c r="O29" s="26">
        <f t="shared" si="6"/>
        <v>138.18</v>
      </c>
      <c r="P29" s="19" t="s">
        <v>13</v>
      </c>
      <c r="Q29" s="15"/>
      <c r="R29" s="1">
        <f t="shared" si="7"/>
        <v>138.18</v>
      </c>
      <c r="S29" s="24">
        <f t="shared" si="8"/>
        <v>414.54</v>
      </c>
      <c r="T29" s="26">
        <f t="shared" si="9"/>
        <v>290.17800000000005</v>
      </c>
      <c r="U29" s="19" t="s">
        <v>35</v>
      </c>
      <c r="V29" s="15"/>
      <c r="W29" s="1">
        <f t="shared" si="10"/>
        <v>290.17800000000005</v>
      </c>
      <c r="X29" s="24">
        <f t="shared" si="11"/>
        <v>870.53400000000011</v>
      </c>
      <c r="Y29" s="26">
        <f t="shared" si="12"/>
        <v>609.37380000000007</v>
      </c>
      <c r="Z29" s="19" t="s">
        <v>36</v>
      </c>
    </row>
    <row r="30" spans="1:26" ht="15" x14ac:dyDescent="0.25">
      <c r="A30" s="67" t="s">
        <v>49</v>
      </c>
      <c r="B30" s="26" t="s">
        <v>10</v>
      </c>
      <c r="C30" s="35">
        <v>300</v>
      </c>
      <c r="D30" s="6"/>
      <c r="E30" s="7">
        <f t="shared" si="0"/>
        <v>270</v>
      </c>
      <c r="F30" s="8" t="s">
        <v>11</v>
      </c>
      <c r="G30" s="4">
        <v>20</v>
      </c>
      <c r="H30" s="2">
        <f t="shared" si="1"/>
        <v>250</v>
      </c>
      <c r="I30" s="13">
        <f t="shared" si="2"/>
        <v>750</v>
      </c>
      <c r="J30" s="18">
        <f t="shared" si="3"/>
        <v>525</v>
      </c>
      <c r="K30" s="19" t="s">
        <v>12</v>
      </c>
      <c r="L30" s="15">
        <v>170</v>
      </c>
      <c r="M30" s="1">
        <f t="shared" si="4"/>
        <v>355</v>
      </c>
      <c r="N30" s="24">
        <f t="shared" si="5"/>
        <v>1065</v>
      </c>
      <c r="O30" s="26">
        <f t="shared" si="6"/>
        <v>745.5</v>
      </c>
      <c r="P30" s="19" t="s">
        <v>13</v>
      </c>
      <c r="Q30" s="15">
        <v>20</v>
      </c>
      <c r="R30" s="1">
        <f t="shared" si="7"/>
        <v>725.5</v>
      </c>
      <c r="S30" s="24">
        <f t="shared" si="8"/>
        <v>2176.5</v>
      </c>
      <c r="T30" s="26">
        <f t="shared" si="9"/>
        <v>1523.55</v>
      </c>
      <c r="U30" s="19" t="s">
        <v>35</v>
      </c>
      <c r="V30" s="15"/>
      <c r="W30" s="1">
        <f t="shared" si="10"/>
        <v>1523.55</v>
      </c>
      <c r="X30" s="24">
        <f t="shared" si="11"/>
        <v>4570.6499999999996</v>
      </c>
      <c r="Y30" s="26">
        <f t="shared" si="12"/>
        <v>3199.4549999999999</v>
      </c>
      <c r="Z30" s="19" t="s">
        <v>36</v>
      </c>
    </row>
    <row r="31" spans="1:26" ht="15" x14ac:dyDescent="0.25">
      <c r="A31" s="69" t="s">
        <v>50</v>
      </c>
      <c r="B31" s="38" t="s">
        <v>10</v>
      </c>
      <c r="C31" s="39">
        <v>100</v>
      </c>
      <c r="D31" s="40" t="s">
        <v>39</v>
      </c>
      <c r="E31" s="41">
        <f t="shared" si="0"/>
        <v>90</v>
      </c>
      <c r="F31" s="42" t="s">
        <v>11</v>
      </c>
      <c r="G31" s="43">
        <v>40</v>
      </c>
      <c r="H31" s="44">
        <f t="shared" si="1"/>
        <v>50</v>
      </c>
      <c r="I31" s="45">
        <f t="shared" si="2"/>
        <v>150</v>
      </c>
      <c r="J31" s="38">
        <f t="shared" si="3"/>
        <v>105</v>
      </c>
      <c r="K31" s="46" t="s">
        <v>12</v>
      </c>
      <c r="L31" s="43">
        <v>40</v>
      </c>
      <c r="M31" s="44">
        <f t="shared" si="4"/>
        <v>65</v>
      </c>
      <c r="N31" s="45">
        <f t="shared" si="5"/>
        <v>195</v>
      </c>
      <c r="O31" s="38">
        <f t="shared" si="6"/>
        <v>136.5</v>
      </c>
      <c r="P31" s="46" t="s">
        <v>13</v>
      </c>
      <c r="Q31" s="43">
        <v>30</v>
      </c>
      <c r="R31" s="44">
        <f t="shared" si="7"/>
        <v>106.5</v>
      </c>
      <c r="S31" s="45">
        <f t="shared" si="8"/>
        <v>319.5</v>
      </c>
      <c r="T31" s="38">
        <f t="shared" si="9"/>
        <v>223.65</v>
      </c>
      <c r="U31" s="46" t="s">
        <v>35</v>
      </c>
      <c r="V31" s="43"/>
      <c r="W31" s="44">
        <f t="shared" si="10"/>
        <v>223.65</v>
      </c>
      <c r="X31" s="45">
        <f t="shared" si="11"/>
        <v>670.95</v>
      </c>
      <c r="Y31" s="38">
        <f t="shared" si="12"/>
        <v>469.66500000000002</v>
      </c>
      <c r="Z31" s="46" t="s">
        <v>36</v>
      </c>
    </row>
    <row r="32" spans="1:26" ht="15" x14ac:dyDescent="0.25">
      <c r="A32" s="68" t="s">
        <v>51</v>
      </c>
      <c r="B32" s="47" t="s">
        <v>10</v>
      </c>
      <c r="C32" s="48"/>
      <c r="D32" s="37"/>
      <c r="E32" s="50">
        <f t="shared" si="0"/>
        <v>0</v>
      </c>
      <c r="F32" s="51" t="s">
        <v>11</v>
      </c>
      <c r="G32" s="5"/>
      <c r="H32" s="3">
        <f t="shared" si="1"/>
        <v>0</v>
      </c>
      <c r="I32" s="14">
        <f t="shared" si="2"/>
        <v>0</v>
      </c>
      <c r="J32" s="47">
        <f t="shared" si="3"/>
        <v>0</v>
      </c>
      <c r="K32" s="52" t="s">
        <v>12</v>
      </c>
      <c r="L32" s="5"/>
      <c r="M32" s="3">
        <f t="shared" si="4"/>
        <v>0</v>
      </c>
      <c r="N32" s="14">
        <f t="shared" si="5"/>
        <v>0</v>
      </c>
      <c r="O32" s="47">
        <f t="shared" si="6"/>
        <v>0</v>
      </c>
      <c r="P32" s="52" t="s">
        <v>13</v>
      </c>
      <c r="Q32" s="5"/>
      <c r="R32" s="3">
        <f t="shared" si="7"/>
        <v>0</v>
      </c>
      <c r="S32" s="14">
        <f t="shared" si="8"/>
        <v>0</v>
      </c>
      <c r="T32" s="47">
        <f t="shared" si="9"/>
        <v>0</v>
      </c>
      <c r="U32" s="52" t="s">
        <v>35</v>
      </c>
      <c r="V32" s="5"/>
      <c r="W32" s="3">
        <f t="shared" si="10"/>
        <v>0</v>
      </c>
      <c r="X32" s="14">
        <f t="shared" si="11"/>
        <v>0</v>
      </c>
      <c r="Y32" s="20">
        <f t="shared" si="12"/>
        <v>0</v>
      </c>
      <c r="Z32" s="52" t="s">
        <v>36</v>
      </c>
    </row>
    <row r="33" spans="1:26" ht="15" x14ac:dyDescent="0.25">
      <c r="A33" s="69" t="s">
        <v>52</v>
      </c>
      <c r="B33" s="55" t="s">
        <v>10</v>
      </c>
      <c r="C33" s="39">
        <v>100</v>
      </c>
      <c r="D33" s="56" t="s">
        <v>39</v>
      </c>
      <c r="E33" s="50">
        <f t="shared" si="0"/>
        <v>90</v>
      </c>
      <c r="F33" s="42" t="s">
        <v>11</v>
      </c>
      <c r="G33" s="43">
        <v>50</v>
      </c>
      <c r="H33" s="44">
        <f t="shared" si="1"/>
        <v>40</v>
      </c>
      <c r="I33" s="45">
        <f t="shared" si="2"/>
        <v>120</v>
      </c>
      <c r="J33" s="38">
        <f t="shared" si="3"/>
        <v>84</v>
      </c>
      <c r="K33" s="46" t="s">
        <v>12</v>
      </c>
      <c r="L33" s="43">
        <v>50</v>
      </c>
      <c r="M33" s="44">
        <f t="shared" si="4"/>
        <v>34</v>
      </c>
      <c r="N33" s="45">
        <f t="shared" si="5"/>
        <v>102</v>
      </c>
      <c r="O33" s="38">
        <f t="shared" si="6"/>
        <v>71.400000000000006</v>
      </c>
      <c r="P33" s="46" t="s">
        <v>13</v>
      </c>
      <c r="Q33" s="43">
        <v>50</v>
      </c>
      <c r="R33" s="44">
        <f t="shared" si="7"/>
        <v>21.400000000000006</v>
      </c>
      <c r="S33" s="45">
        <f t="shared" si="8"/>
        <v>64.200000000000017</v>
      </c>
      <c r="T33" s="38">
        <f t="shared" si="9"/>
        <v>44.940000000000012</v>
      </c>
      <c r="U33" s="46" t="s">
        <v>35</v>
      </c>
      <c r="V33" s="43"/>
      <c r="W33" s="44">
        <f t="shared" si="10"/>
        <v>44.940000000000012</v>
      </c>
      <c r="X33" s="45">
        <f t="shared" si="11"/>
        <v>134.82000000000005</v>
      </c>
      <c r="Y33" s="44">
        <f t="shared" si="12"/>
        <v>94.374000000000038</v>
      </c>
      <c r="Z33" s="46" t="s">
        <v>36</v>
      </c>
    </row>
    <row r="34" spans="1:26" ht="15" x14ac:dyDescent="0.25">
      <c r="A34" s="69" t="s">
        <v>53</v>
      </c>
      <c r="B34" s="55" t="s">
        <v>10</v>
      </c>
      <c r="C34" s="39">
        <v>100</v>
      </c>
      <c r="D34" s="56" t="s">
        <v>39</v>
      </c>
      <c r="E34" s="60">
        <f t="shared" si="0"/>
        <v>90</v>
      </c>
      <c r="F34" s="42" t="s">
        <v>11</v>
      </c>
      <c r="G34" s="43">
        <v>30</v>
      </c>
      <c r="H34" s="44">
        <f t="shared" si="1"/>
        <v>60</v>
      </c>
      <c r="I34" s="45">
        <f t="shared" si="2"/>
        <v>180</v>
      </c>
      <c r="J34" s="38">
        <f t="shared" si="3"/>
        <v>126</v>
      </c>
      <c r="K34" s="46" t="s">
        <v>12</v>
      </c>
      <c r="L34" s="43">
        <v>90</v>
      </c>
      <c r="M34" s="44">
        <f t="shared" si="4"/>
        <v>36</v>
      </c>
      <c r="N34" s="45">
        <f t="shared" si="5"/>
        <v>108</v>
      </c>
      <c r="O34" s="38">
        <f t="shared" si="6"/>
        <v>75.599999999999994</v>
      </c>
      <c r="P34" s="46" t="s">
        <v>13</v>
      </c>
      <c r="Q34" s="43">
        <v>20</v>
      </c>
      <c r="R34" s="44">
        <f t="shared" si="7"/>
        <v>55.599999999999994</v>
      </c>
      <c r="S34" s="45">
        <f t="shared" si="8"/>
        <v>166.79999999999998</v>
      </c>
      <c r="T34" s="38">
        <f t="shared" si="9"/>
        <v>116.75999999999998</v>
      </c>
      <c r="U34" s="46" t="s">
        <v>35</v>
      </c>
      <c r="V34" s="43"/>
      <c r="W34" s="44">
        <f t="shared" si="10"/>
        <v>116.75999999999998</v>
      </c>
      <c r="X34" s="45">
        <f t="shared" si="11"/>
        <v>350.27999999999992</v>
      </c>
      <c r="Y34" s="44">
        <f t="shared" si="12"/>
        <v>245.19599999999994</v>
      </c>
      <c r="Z34" s="46" t="s">
        <v>36</v>
      </c>
    </row>
    <row r="35" spans="1:26" ht="15" x14ac:dyDescent="0.25">
      <c r="A35" s="69" t="s">
        <v>54</v>
      </c>
      <c r="B35" s="55" t="s">
        <v>10</v>
      </c>
      <c r="C35" s="39">
        <v>100</v>
      </c>
      <c r="D35" s="56" t="s">
        <v>39</v>
      </c>
      <c r="E35" s="60">
        <f t="shared" si="0"/>
        <v>90</v>
      </c>
      <c r="F35" s="42" t="s">
        <v>11</v>
      </c>
      <c r="G35" s="43"/>
      <c r="H35" s="44">
        <f t="shared" si="1"/>
        <v>90</v>
      </c>
      <c r="I35" s="45">
        <f t="shared" si="2"/>
        <v>270</v>
      </c>
      <c r="J35" s="38">
        <f t="shared" si="3"/>
        <v>189</v>
      </c>
      <c r="K35" s="46" t="s">
        <v>12</v>
      </c>
      <c r="L35" s="43">
        <v>180</v>
      </c>
      <c r="M35" s="44">
        <f t="shared" si="4"/>
        <v>9</v>
      </c>
      <c r="N35" s="45">
        <f t="shared" si="5"/>
        <v>27</v>
      </c>
      <c r="O35" s="38">
        <f t="shared" si="6"/>
        <v>18.899999999999999</v>
      </c>
      <c r="P35" s="46" t="s">
        <v>13</v>
      </c>
      <c r="Q35" s="43"/>
      <c r="R35" s="44">
        <f t="shared" si="7"/>
        <v>18.899999999999999</v>
      </c>
      <c r="S35" s="45">
        <f t="shared" si="8"/>
        <v>56.699999999999996</v>
      </c>
      <c r="T35" s="38">
        <f t="shared" si="9"/>
        <v>39.69</v>
      </c>
      <c r="U35" s="46" t="s">
        <v>35</v>
      </c>
      <c r="V35" s="43"/>
      <c r="W35" s="44">
        <f t="shared" si="10"/>
        <v>39.69</v>
      </c>
      <c r="X35" s="45">
        <f t="shared" si="11"/>
        <v>119.07</v>
      </c>
      <c r="Y35" s="44">
        <f t="shared" si="12"/>
        <v>83.34899999999999</v>
      </c>
      <c r="Z35" s="46" t="s">
        <v>36</v>
      </c>
    </row>
    <row r="36" spans="1:26" ht="15" x14ac:dyDescent="0.25">
      <c r="A36" s="67" t="s">
        <v>55</v>
      </c>
      <c r="B36" s="57" t="s">
        <v>10</v>
      </c>
      <c r="C36" s="53">
        <v>100</v>
      </c>
      <c r="D36" s="49" t="s">
        <v>39</v>
      </c>
      <c r="E36" s="58">
        <f t="shared" si="0"/>
        <v>90</v>
      </c>
      <c r="F36" s="8" t="s">
        <v>11</v>
      </c>
      <c r="G36" s="4"/>
      <c r="H36" s="2">
        <f t="shared" si="1"/>
        <v>90</v>
      </c>
      <c r="I36" s="13">
        <f t="shared" si="2"/>
        <v>270</v>
      </c>
      <c r="J36" s="18">
        <f t="shared" si="3"/>
        <v>189</v>
      </c>
      <c r="K36" s="19" t="s">
        <v>12</v>
      </c>
      <c r="L36" s="15">
        <v>75</v>
      </c>
      <c r="M36" s="1">
        <f t="shared" si="4"/>
        <v>114</v>
      </c>
      <c r="N36" s="24">
        <f t="shared" si="5"/>
        <v>342</v>
      </c>
      <c r="O36" s="26">
        <f t="shared" si="6"/>
        <v>239.4</v>
      </c>
      <c r="P36" s="19" t="s">
        <v>13</v>
      </c>
      <c r="Q36" s="15">
        <v>85</v>
      </c>
      <c r="R36" s="1">
        <f t="shared" si="7"/>
        <v>154.4</v>
      </c>
      <c r="S36" s="24">
        <f t="shared" si="8"/>
        <v>463.20000000000005</v>
      </c>
      <c r="T36" s="26">
        <f t="shared" si="9"/>
        <v>324.24</v>
      </c>
      <c r="U36" s="19" t="s">
        <v>35</v>
      </c>
      <c r="V36" s="15"/>
      <c r="W36" s="1">
        <f t="shared" si="10"/>
        <v>324.24</v>
      </c>
      <c r="X36" s="24">
        <f t="shared" si="11"/>
        <v>972.72</v>
      </c>
      <c r="Y36" s="1">
        <f t="shared" si="12"/>
        <v>680.90400000000011</v>
      </c>
      <c r="Z36" s="70" t="s">
        <v>36</v>
      </c>
    </row>
    <row r="37" spans="1:26" ht="15" x14ac:dyDescent="0.25">
      <c r="A37" s="69" t="s">
        <v>56</v>
      </c>
      <c r="B37" s="55" t="s">
        <v>10</v>
      </c>
      <c r="C37" s="39">
        <v>50</v>
      </c>
      <c r="D37" s="56" t="s">
        <v>39</v>
      </c>
      <c r="E37" s="60">
        <f t="shared" si="0"/>
        <v>45</v>
      </c>
      <c r="F37" s="42" t="s">
        <v>11</v>
      </c>
      <c r="G37" s="43"/>
      <c r="H37" s="44">
        <f t="shared" si="1"/>
        <v>45</v>
      </c>
      <c r="I37" s="45">
        <f t="shared" si="2"/>
        <v>135</v>
      </c>
      <c r="J37" s="38">
        <f t="shared" si="3"/>
        <v>94.5</v>
      </c>
      <c r="K37" s="46" t="s">
        <v>12</v>
      </c>
      <c r="L37" s="43">
        <v>50</v>
      </c>
      <c r="M37" s="44">
        <f t="shared" si="4"/>
        <v>44.5</v>
      </c>
      <c r="N37" s="45">
        <f t="shared" si="5"/>
        <v>133.5</v>
      </c>
      <c r="O37" s="38">
        <f t="shared" si="6"/>
        <v>93.45</v>
      </c>
      <c r="P37" s="46" t="s">
        <v>13</v>
      </c>
      <c r="Q37" s="43">
        <v>50</v>
      </c>
      <c r="R37" s="44">
        <f t="shared" si="7"/>
        <v>43.45</v>
      </c>
      <c r="S37" s="45">
        <f t="shared" si="8"/>
        <v>130.35000000000002</v>
      </c>
      <c r="T37" s="38">
        <f t="shared" si="9"/>
        <v>91.245000000000019</v>
      </c>
      <c r="U37" s="46" t="s">
        <v>35</v>
      </c>
      <c r="V37" s="43">
        <v>70</v>
      </c>
      <c r="W37" s="44">
        <f t="shared" si="10"/>
        <v>21.245000000000019</v>
      </c>
      <c r="X37" s="45">
        <f t="shared" si="11"/>
        <v>63.735000000000056</v>
      </c>
      <c r="Y37" s="44">
        <f t="shared" si="12"/>
        <v>44.614500000000042</v>
      </c>
      <c r="Z37" s="46" t="s">
        <v>36</v>
      </c>
    </row>
    <row r="38" spans="1:26" ht="15" x14ac:dyDescent="0.25">
      <c r="A38" s="69" t="s">
        <v>57</v>
      </c>
      <c r="B38" s="55" t="s">
        <v>10</v>
      </c>
      <c r="C38" s="39">
        <v>230</v>
      </c>
      <c r="D38" s="56" t="s">
        <v>39</v>
      </c>
      <c r="E38" s="60">
        <f t="shared" si="0"/>
        <v>207</v>
      </c>
      <c r="F38" s="42" t="s">
        <v>11</v>
      </c>
      <c r="G38" s="43">
        <v>200</v>
      </c>
      <c r="H38" s="44">
        <f t="shared" si="1"/>
        <v>7</v>
      </c>
      <c r="I38" s="45">
        <f t="shared" si="2"/>
        <v>21</v>
      </c>
      <c r="J38" s="38">
        <f t="shared" si="3"/>
        <v>14.7</v>
      </c>
      <c r="K38" s="46" t="s">
        <v>12</v>
      </c>
      <c r="L38" s="43"/>
      <c r="M38" s="44">
        <f t="shared" si="4"/>
        <v>14.7</v>
      </c>
      <c r="N38" s="45">
        <f t="shared" si="5"/>
        <v>44.099999999999994</v>
      </c>
      <c r="O38" s="38">
        <f t="shared" si="6"/>
        <v>30.869999999999994</v>
      </c>
      <c r="P38" s="46" t="s">
        <v>13</v>
      </c>
      <c r="Q38" s="43"/>
      <c r="R38" s="44">
        <f t="shared" si="7"/>
        <v>30.869999999999994</v>
      </c>
      <c r="S38" s="45">
        <f t="shared" si="8"/>
        <v>92.609999999999985</v>
      </c>
      <c r="T38" s="38">
        <f t="shared" si="9"/>
        <v>64.826999999999984</v>
      </c>
      <c r="U38" s="46" t="s">
        <v>35</v>
      </c>
      <c r="V38" s="43"/>
      <c r="W38" s="44">
        <f t="shared" si="10"/>
        <v>64.826999999999984</v>
      </c>
      <c r="X38" s="45">
        <f t="shared" si="11"/>
        <v>194.48099999999994</v>
      </c>
      <c r="Y38" s="44">
        <f t="shared" si="12"/>
        <v>136.13669999999996</v>
      </c>
      <c r="Z38" s="46" t="s">
        <v>36</v>
      </c>
    </row>
    <row r="39" spans="1:26" ht="15" x14ac:dyDescent="0.25">
      <c r="A39" s="67" t="s">
        <v>59</v>
      </c>
      <c r="B39" s="57" t="s">
        <v>10</v>
      </c>
      <c r="C39" s="53">
        <v>150</v>
      </c>
      <c r="D39" s="49" t="s">
        <v>70</v>
      </c>
      <c r="E39" s="58">
        <f t="shared" si="0"/>
        <v>135</v>
      </c>
      <c r="F39" s="8" t="s">
        <v>11</v>
      </c>
      <c r="G39" s="4">
        <v>125</v>
      </c>
      <c r="H39" s="2">
        <f t="shared" si="1"/>
        <v>10</v>
      </c>
      <c r="I39" s="13">
        <f t="shared" si="2"/>
        <v>30</v>
      </c>
      <c r="J39" s="18">
        <f t="shared" si="3"/>
        <v>21</v>
      </c>
      <c r="K39" s="19" t="s">
        <v>12</v>
      </c>
      <c r="L39" s="15"/>
      <c r="M39" s="1">
        <f t="shared" si="4"/>
        <v>21</v>
      </c>
      <c r="N39" s="24">
        <f t="shared" si="5"/>
        <v>63</v>
      </c>
      <c r="O39" s="26">
        <f t="shared" si="6"/>
        <v>44.1</v>
      </c>
      <c r="P39" s="19" t="s">
        <v>13</v>
      </c>
      <c r="Q39" s="15"/>
      <c r="R39" s="1">
        <f t="shared" si="7"/>
        <v>44.1</v>
      </c>
      <c r="S39" s="24">
        <f t="shared" si="8"/>
        <v>132.30000000000001</v>
      </c>
      <c r="T39" s="26">
        <f t="shared" si="9"/>
        <v>92.61</v>
      </c>
      <c r="U39" s="19" t="s">
        <v>35</v>
      </c>
      <c r="V39" s="15"/>
      <c r="W39" s="1">
        <f t="shared" si="10"/>
        <v>92.61</v>
      </c>
      <c r="X39" s="24">
        <f t="shared" si="11"/>
        <v>277.83</v>
      </c>
      <c r="Y39" s="1">
        <f t="shared" si="12"/>
        <v>194.48099999999999</v>
      </c>
      <c r="Z39" s="70" t="s">
        <v>36</v>
      </c>
    </row>
    <row r="40" spans="1:26" ht="15.75" thickBot="1" x14ac:dyDescent="0.3">
      <c r="A40" s="71" t="s">
        <v>58</v>
      </c>
      <c r="B40" s="22" t="s">
        <v>10</v>
      </c>
      <c r="C40" s="54">
        <v>200</v>
      </c>
      <c r="D40" s="59" t="s">
        <v>39</v>
      </c>
      <c r="E40" s="11">
        <f t="shared" si="0"/>
        <v>180</v>
      </c>
      <c r="F40" s="12" t="s">
        <v>11</v>
      </c>
      <c r="G40" s="72">
        <v>150</v>
      </c>
      <c r="H40" s="73">
        <f t="shared" si="1"/>
        <v>30</v>
      </c>
      <c r="I40" s="74">
        <f t="shared" si="2"/>
        <v>90</v>
      </c>
      <c r="J40" s="22">
        <f t="shared" si="3"/>
        <v>63</v>
      </c>
      <c r="K40" s="23" t="s">
        <v>12</v>
      </c>
      <c r="L40" s="75"/>
      <c r="M40" s="76">
        <f t="shared" si="4"/>
        <v>63</v>
      </c>
      <c r="N40" s="77">
        <f t="shared" si="5"/>
        <v>189</v>
      </c>
      <c r="O40" s="27">
        <f t="shared" si="6"/>
        <v>132.30000000000001</v>
      </c>
      <c r="P40" s="23" t="s">
        <v>13</v>
      </c>
      <c r="Q40" s="75"/>
      <c r="R40" s="76">
        <f t="shared" si="7"/>
        <v>132.30000000000001</v>
      </c>
      <c r="S40" s="77">
        <f t="shared" si="8"/>
        <v>396.90000000000003</v>
      </c>
      <c r="T40" s="27">
        <f t="shared" si="9"/>
        <v>277.83000000000004</v>
      </c>
      <c r="U40" s="23" t="s">
        <v>35</v>
      </c>
      <c r="V40" s="75"/>
      <c r="W40" s="76">
        <f t="shared" si="10"/>
        <v>277.83000000000004</v>
      </c>
      <c r="X40" s="77">
        <f t="shared" si="11"/>
        <v>833.49000000000012</v>
      </c>
      <c r="Y40" s="76">
        <f t="shared" si="12"/>
        <v>583.4430000000001</v>
      </c>
      <c r="Z40" s="78" t="s">
        <v>36</v>
      </c>
    </row>
    <row r="41" spans="1:26" ht="15" x14ac:dyDescent="0.25">
      <c r="A41" s="80" t="s">
        <v>69</v>
      </c>
      <c r="C41" s="81">
        <v>300</v>
      </c>
      <c r="E41" s="82">
        <f t="shared" si="0"/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baseColWidth="10" defaultRowHeight="14.25" x14ac:dyDescent="0.2"/>
  <sheetData>
    <row r="1" spans="1:3" x14ac:dyDescent="0.2">
      <c r="A1" t="s">
        <v>72</v>
      </c>
      <c r="B1" t="s">
        <v>73</v>
      </c>
      <c r="C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Planteamiento</vt:lpstr>
      <vt:lpstr>Ubicación</vt:lpstr>
      <vt:lpstr>Mantenimiento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Vivero</dc:creator>
  <cp:lastModifiedBy>Aspandem</cp:lastModifiedBy>
  <dcterms:created xsi:type="dcterms:W3CDTF">2014-11-25T16:17:11Z</dcterms:created>
  <dcterms:modified xsi:type="dcterms:W3CDTF">2014-11-27T10:03:55Z</dcterms:modified>
</cp:coreProperties>
</file>