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s School\CSE 1325\"/>
    </mc:Choice>
  </mc:AlternateContent>
  <xr:revisionPtr revIDLastSave="0" documentId="8_{F4F25480-80D8-45A1-8221-4E7174C0D0AF}" xr6:coauthVersionLast="45" xr6:coauthVersionMax="45" xr10:uidLastSave="{00000000-0000-0000-0000-000000000000}"/>
  <bookViews>
    <workbookView xWindow="-24120" yWindow="2655" windowWidth="24240" windowHeight="13140" activeTab="1"/>
  </bookViews>
  <sheets>
    <sheet name="Product Backlog" sheetId="1" r:id="rId1"/>
    <sheet name="Sprint 01 Backlog" sheetId="2" r:id="rId2"/>
    <sheet name="Sprint 02 Backlog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C14" i="2"/>
  <c r="C13" i="2"/>
  <c r="C12" i="2"/>
  <c r="C11" i="2"/>
  <c r="C10" i="2"/>
  <c r="C9" i="2"/>
  <c r="C8" i="2"/>
  <c r="B7" i="2"/>
  <c r="C23" i="1"/>
  <c r="C22" i="1"/>
  <c r="B21" i="1"/>
  <c r="B22" i="1" l="1"/>
  <c r="B23" i="1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<sst xmlns="http://schemas.openxmlformats.org/spreadsheetml/2006/main" count="257" uniqueCount="161">
  <si>
    <t>Product Name:</t>
  </si>
  <si>
    <t>C1325 Mav’s Ultimate Sweet Shop (MUSS)</t>
  </si>
  <si>
    <t>Complete Fields in Green!!!</t>
  </si>
  <si>
    <t>Team ID:</t>
  </si>
  <si>
    <t>Name:</t>
  </si>
  <si>
    <t>Initials:</t>
  </si>
  <si>
    <t>Student ID:</t>
  </si>
  <si>
    <t>Teaming is not available for this assignment!</t>
  </si>
  <si>
    <t>Optional teaming may be available in future assignments</t>
  </si>
  <si>
    <t>Remaining</t>
  </si>
  <si>
    <t>Completed (this sprint)</t>
  </si>
  <si>
    <t>Total Features</t>
  </si>
  <si>
    <t>Total</t>
  </si>
  <si>
    <t>Sprint 1 Left</t>
  </si>
  <si>
    <t>Sprint 2 Left</t>
  </si>
  <si>
    <t>Note: You are NOT penalized for not reaching 0 features remaining!  Some of these are bonus features.</t>
  </si>
  <si>
    <t>Note: Priority of unfinished Features is subject to change at the end of each sprint at the whim of the Product Owner</t>
  </si>
  <si>
    <t>Additional features or alternate priorities may be proposed by the student but must be approved by the Product Owner in writing</t>
  </si>
  <si>
    <t xml:space="preserve">Sprints                </t>
  </si>
  <si>
    <t>Feature ID</t>
  </si>
  <si>
    <t>Priority</t>
  </si>
  <si>
    <t>Planned</t>
  </si>
  <si>
    <t>Status</t>
  </si>
  <si>
    <t>As a...</t>
  </si>
  <si>
    <t>I want to...</t>
  </si>
  <si>
    <t>So that...</t>
  </si>
  <si>
    <t>Notes</t>
  </si>
  <si>
    <t>SPRINT 1 / Homework 5 starts here – due OCTOBER 15</t>
  </si>
  <si>
    <t>Mainwin</t>
  </si>
  <si>
    <t>Sales Clerk</t>
  </si>
  <si>
    <t>Add a main window with text data area</t>
  </si>
  <si>
    <t>can use the application with a mouse</t>
  </si>
  <si>
    <t>The text data area is a Gtk::Label on which you can later display lists of sweets or orders</t>
  </si>
  <si>
    <t>FileQuit</t>
  </si>
  <si>
    <t>Add a menu bar with File &gt; Quit</t>
  </si>
  <si>
    <t>can exit from the window</t>
  </si>
  <si>
    <t>FileNew</t>
  </si>
  <si>
    <t>Add File &gt; New Store</t>
  </si>
  <si>
    <t>can instance a new store without exiting</t>
  </si>
  <si>
    <t>SweetsAdd</t>
  </si>
  <si>
    <t>Add Sweets &gt; Add</t>
  </si>
  <si>
    <t>can create new products from dialogs</t>
  </si>
  <si>
    <t>For this feature you may use 2 dialogs, for name and price</t>
  </si>
  <si>
    <t>SweetsList</t>
  </si>
  <si>
    <t>Add Sweets &gt; List</t>
  </si>
  <si>
    <t>can see a menu of our products and their prices</t>
  </si>
  <si>
    <t>Put the output in the text data area (i.e., the Gtk::Label below the menu)</t>
  </si>
  <si>
    <t>HelpAbout</t>
  </si>
  <si>
    <t>Add a Help &gt; About menu</t>
  </si>
  <si>
    <t>know who created the program and its resources</t>
  </si>
  <si>
    <t>Sensitivity1</t>
  </si>
  <si>
    <t>Manage menu sensitivity</t>
  </si>
  <si>
    <t>avoid making errors</t>
  </si>
  <si>
    <t>Sweets &gt; List should be greyed out if no Sweets have been defined yet</t>
  </si>
  <si>
    <t>FileNewBtn</t>
  </si>
  <si>
    <t>Add a tool bar with a New Store button</t>
  </si>
  <si>
    <t>operate MUSS with buttons</t>
  </si>
  <si>
    <t>This does exactly the same thing as File &gt; New; the stock icon is fine</t>
  </si>
  <si>
    <t>FileQuitBtn</t>
  </si>
  <si>
    <t>Add an Exit button aligned to the right</t>
  </si>
  <si>
    <t>This does exactly the same thing as File &gt; Quit; the stock icon is fine</t>
  </si>
  <si>
    <t>SweetsAddBtn</t>
  </si>
  <si>
    <t>Add a New Sweet button</t>
  </si>
  <si>
    <t>This does exactly the same thing as Sweet &gt; Add; credit your icon in Help &gt; About</t>
  </si>
  <si>
    <t>SweetsListBtn</t>
  </si>
  <si>
    <t>Add a List Sweets button</t>
  </si>
  <si>
    <t>This does exactly the same thing as Sweet &gt; List; credit your icon in Help &gt; About</t>
  </si>
  <si>
    <t>Add rich text (Pango) to the about dialog</t>
  </si>
  <si>
    <t>The about text is easier to understand</t>
  </si>
  <si>
    <t>SweetsAddDlg</t>
  </si>
  <si>
    <t>Use a single dialog for Sweets &gt; Add</t>
  </si>
  <si>
    <t>deal with fewer dialogs</t>
  </si>
  <si>
    <t>The dialog should have Name and Price fields, and Create and Cancel buttons</t>
  </si>
  <si>
    <t>StatusBar</t>
  </si>
  <si>
    <t>Add a status bar below the text data area</t>
  </si>
  <si>
    <t>obtain better feedback on program operation</t>
  </si>
  <si>
    <t>This is just a window-wide Gtk::Label with messages “Added [sweetname]”, “New sweet canceled”, “Order [n] placed”, “Order canceled”, “New shop created”</t>
  </si>
  <si>
    <t>SPRINT 2 / Homework 6 starts here – due OCTOBER 22</t>
  </si>
  <si>
    <t>OrdersPlace</t>
  </si>
  <si>
    <t>Add Orders &gt; Place</t>
  </si>
  <si>
    <t>create orders with the mouse</t>
  </si>
  <si>
    <t>You may use a sequence of dialogs, each selecting quantity and sweet, to build up the order</t>
  </si>
  <si>
    <t>OrdersList</t>
  </si>
  <si>
    <t>Add Orders &gt; List</t>
  </si>
  <si>
    <t>view existing orders</t>
  </si>
  <si>
    <t>Ask the user for an order number, then display the order in the text data area</t>
  </si>
  <si>
    <t>Sensitivity2</t>
  </si>
  <si>
    <t>Orders &gt; Place should be greyed out if no sweets have been defined, and Orders &gt; List if no orders have been defined (remember to handle File &gt; New Store!)</t>
  </si>
  <si>
    <t>OrdersPlaceBtn</t>
  </si>
  <si>
    <t>Add a Place an Order button</t>
  </si>
  <si>
    <t>This does exactly the same thing as Orders &gt; Place; credit your icon in Help &gt; About</t>
  </si>
  <si>
    <t>OrdersListBtn</t>
  </si>
  <si>
    <t>Add a List Orders button</t>
  </si>
  <si>
    <t>This does exactly the same thing as Orders &gt; List; credit your icon in Help &gt; About</t>
  </si>
  <si>
    <t>Pango</t>
  </si>
  <si>
    <t>Replace custom About with a Gtk::About Dialog</t>
  </si>
  <si>
    <t>The about text is even easier to understand</t>
  </si>
  <si>
    <t>OrdersPlaceDlg</t>
  </si>
  <si>
    <t>Use a single dialog for Orders &gt; Place</t>
  </si>
  <si>
    <t>The dialog must show sweets and quantities already added, allow selection of sweet from a drop-down and quantity via text or drop-down, with Add, Finish, and Cancel buttons</t>
  </si>
  <si>
    <t>Save</t>
  </si>
  <si>
    <t>File &gt; Save the data to a .muss file</t>
  </si>
  <si>
    <t>maintain data when the program exits</t>
  </si>
  <si>
    <t>You may use a single predefined filename or the FileChooserDialog, and may define any file format you like</t>
  </si>
  <si>
    <t>Load</t>
  </si>
  <si>
    <t>File &gt; Load data from a .muss file</t>
  </si>
  <si>
    <t>Consider how to handle existing unsaved data when File &gt; Open is requested</t>
  </si>
  <si>
    <t>Sprint #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</si>
  <si>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</si>
  <si>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</si>
  <si>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</si>
  <si>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</si>
  <si>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</si>
  <si>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</si>
  <si>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</si>
  <si>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</si>
  <si>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</si>
  <si>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</si>
  <si>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</si>
  <si>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</si>
  <si>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</si>
  <si>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</si>
  <si>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Description</t>
  </si>
  <si>
    <t>Add code to main-gui.cpp to create and run window instance</t>
  </si>
  <si>
    <t>See e.g., the nim in-class example to help with these</t>
  </si>
  <si>
    <t>Add a private Gtk::Label to mainwin.h and Mainwin constructor for the text data area</t>
  </si>
  <si>
    <t>In Mainwin constructor, add VBox and MenuBar with File&gt;Quit</t>
  </si>
  <si>
    <t>Add and implement protected on_quit_click() method</t>
  </si>
  <si>
    <t>The close() method is usually best</t>
  </si>
  <si>
    <t>Add and implement protected on_new_store_click() method and File&gt;New</t>
  </si>
  <si>
    <t>Add a Sweets menu and an Add item</t>
  </si>
  <si>
    <t>Implement utility to read line of text via a simple dialog</t>
  </si>
  <si>
    <t>OR create a custom dialog to read name and price in one step</t>
  </si>
  <si>
    <t>Add and implement protected on_add_sweet_click() method</t>
  </si>
  <si>
    <t>Get the name and price to instance a Sweet to pass to _store</t>
  </si>
  <si>
    <t>Add and implement protected on_list_sweets_click() method and Sweets&gt;List</t>
  </si>
  <si>
    <t>Add a Help menu and an About item</t>
  </si>
  <si>
    <t>Add and implement protected on_help_click() to create a MessageDialog with app and your name, license, and credits</t>
  </si>
  <si>
    <t>Or skip right to the Gtk::AboutDialog class</t>
  </si>
  <si>
    <t>At end of constructor, set_sensitivity false for list sweets menu item</t>
  </si>
  <si>
    <t>At end of successful SweetsAdd, set_sensitivity true “ “ “</t>
  </si>
  <si>
    <t>In constructor, add a Gtk::Toolbar just under the MenuBar</t>
  </si>
  <si>
    <t>Configure Stock::NEW button connected to on_new_store_click()</t>
  </si>
  <si>
    <t>Configure Stock::QUIT button connected to on_quit_click()</t>
  </si>
  <si>
    <t>Select appropriate Sweets icons scaled to 32x32 to 64x64ish size</t>
  </si>
  <si>
    <t>Configure custom button connected to on_add_sweet_click()</t>
  </si>
  <si>
    <t>Configure custom button connected to on_list_sweets_click()</t>
  </si>
  <si>
    <t>Create a Gtk::Dialog</t>
  </si>
  <si>
    <t>Add an HBox containing a Gtk::Label and a Gtk::Entry for name</t>
  </si>
  <si>
    <t>Add an HBox containing a Gtk::Label and a Gtk::Entry for price</t>
  </si>
  <si>
    <t>Add buttons, show, and exit if Cancel was clicked</t>
  </si>
  <si>
    <t>Convert price text to a double, instance a Sweet, and add to _store</t>
  </si>
  <si>
    <t>Add a Gtk::label with HExpand just after the text data area</t>
  </si>
  <si>
    <t>Add set_text() method calls on the status bar where messages are needed</t>
  </si>
  <si>
    <t>Create your own task (“to do”) list to the left</t>
  </si>
  <si>
    <t>Completed Day 4</t>
  </si>
  <si>
    <t>Finished in Sprint 1</t>
  </si>
  <si>
    <t>In Work</t>
  </si>
  <si>
    <t>Ryan Laurents</t>
  </si>
  <si>
    <t>RJL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</si>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</sst>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&quot; &quot;dd"/>
    <numFmt numFmtId="166" formatCode="m/d/yy&quot; &quot;hh&quot;:&quot;mm&quot; &quot;AM/PM"/>
    <numFmt numFmtId="167" formatCode="[$$-409]#,##0.00;[Red]&quot;-&quot;[$$-409]#,##0.00"/>
  </numFmts>
  <fonts count="1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b/>
      <sz val="14"/>
      <color rgb="FF008000"/>
      <name val="Liberation Sans"/>
    </font>
    <font>
      <sz val="11"/>
      <color rgb="FF000000"/>
      <name val="Liberation Sans"/>
    </font>
    <font>
      <b/>
      <sz val="14"/>
      <color rgb="FFFF0000"/>
      <name val="Liberation Sans"/>
    </font>
    <font>
      <b/>
      <sz val="11"/>
      <color rgb="FFFFFFFF"/>
      <name val="Liberation Sans"/>
    </font>
    <font>
      <b/>
      <sz val="11"/>
      <color rgb="FFFF0000"/>
      <name val="Liberation Sans"/>
    </font>
    <font>
      <b/>
      <sz val="11"/>
      <color theme="1"/>
      <name val="Liberation Sans"/>
    </font>
    <font>
      <b/>
      <sz val="11"/>
      <color rgb="FF800080"/>
      <name val="Liberation Sans"/>
    </font>
    <font>
      <b/>
      <sz val="11"/>
      <color rgb="FFFF6309"/>
      <name val="Liberation Sans"/>
    </font>
    <font>
      <b/>
      <sz val="11"/>
      <color rgb="FFCE181E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5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/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1" fillId="4" borderId="0" xfId="0" applyFont="1" applyFill="1"/>
    <xf numFmtId="0" fontId="11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11" fillId="4" borderId="0" xfId="0" applyFont="1" applyFill="1" applyAlignment="1">
      <alignment vertical="top"/>
    </xf>
    <xf numFmtId="0" fontId="10" fillId="3" borderId="0" xfId="0" applyFont="1" applyFill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0" fontId="11" fillId="0" borderId="0" xfId="0" applyFont="1"/>
    <xf numFmtId="0" fontId="10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/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right"/>
    </xf>
    <xf numFmtId="166" fontId="4" fillId="0" borderId="0" xfId="0" applyNumberFormat="1" applyFont="1" applyFill="1"/>
    <xf numFmtId="0" fontId="0" fillId="2" borderId="2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12" fillId="2" borderId="2" xfId="0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/>
    <xf numFmtId="0" fontId="13" fillId="2" borderId="0" xfId="0" applyFont="1" applyFill="1"/>
    <xf numFmtId="0" fontId="11" fillId="2" borderId="0" xfId="0" applyFont="1" applyFill="1"/>
    <xf numFmtId="0" fontId="9" fillId="0" borderId="0" xfId="0" applyFont="1"/>
    <xf numFmtId="0" fontId="0" fillId="2" borderId="0" xfId="0" applyFill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Backlog'!$D$21:$D$23</c:f>
              <c:strCache>
                <c:ptCount val="3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'Product Backlog'!$D$21:$D$23</c:f>
              <c:strCache>
                <c:ptCount val="3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'Product Backlog'!$B$21:$B$23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9280"/>
        <c:axId val="346009608"/>
      </c:lineChart>
      <c:valAx>
        <c:axId val="3460096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9280"/>
        <c:crossesAt val="1"/>
        <c:crossBetween val="between"/>
      </c:valAx>
      <c:catAx>
        <c:axId val="3460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96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7312"/>
        <c:axId val="346006000"/>
      </c:lineChart>
      <c:valAx>
        <c:axId val="346006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7312"/>
        <c:crossesAt val="0"/>
        <c:crossBetween val="between"/>
      </c:valAx>
      <c:catAx>
        <c:axId val="3460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60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5672"/>
        <c:axId val="346004360"/>
      </c:lineChart>
      <c:valAx>
        <c:axId val="346004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5672"/>
        <c:crossesAt val="0"/>
        <c:crossBetween val="between"/>
      </c:valAx>
      <c:catAx>
        <c:axId val="34600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43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5761863" cy="324180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055BE-962A-41C7-A2CE-4B3F7A1D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C015-8AF4-471D-BEBD-4A658740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48221-5512-4836-8A20-17C77F86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1" workbookViewId="0">
      <selection activeCell="E36" sqref="E36"/>
    </sheetView>
  </sheetViews>
  <sheetFormatPr defaultRowHeight="12.75"/>
  <cols>
    <col min="1" max="1" width="12.625" customWidth="1"/>
    <col min="2" max="2" width="4.25" customWidth="1"/>
    <col min="3" max="3" width="8" customWidth="1"/>
    <col min="4" max="4" width="7.75" customWidth="1"/>
    <col min="5" max="5" width="16.5" customWidth="1"/>
    <col min="6" max="6" width="13.375" customWidth="1"/>
    <col min="7" max="7" width="39.375" customWidth="1"/>
    <col min="8" max="8" width="36.25" customWidth="1"/>
    <col min="9" max="9" width="66.125" style="33" customWidth="1"/>
    <col min="10" max="1024" width="10.625" customWidth="1"/>
  </cols>
  <sheetData>
    <row r="1" spans="1:9" s="5" customFormat="1" ht="18">
      <c r="A1" t="s">
        <v>0</v>
      </c>
      <c r="B1" s="1" t="s">
        <v>1</v>
      </c>
      <c r="C1" s="2"/>
      <c r="D1" s="2"/>
      <c r="E1" s="2"/>
      <c r="F1" s="2"/>
      <c r="G1" s="2"/>
      <c r="H1" s="3" t="s">
        <v>2</v>
      </c>
      <c r="I1" s="4"/>
    </row>
    <row r="2" spans="1:9" s="5" customFormat="1" ht="15">
      <c r="A2" t="s">
        <v>3</v>
      </c>
      <c r="B2" s="2"/>
      <c r="C2" s="2"/>
      <c r="D2" s="2"/>
      <c r="E2" s="2"/>
      <c r="F2" s="2"/>
      <c r="G2" s="2"/>
      <c r="H2" s="2"/>
      <c r="I2" s="4"/>
    </row>
    <row r="3" spans="1:9" s="5" customFormat="1" ht="15">
      <c r="A3"/>
      <c r="B3" s="2"/>
      <c r="C3" s="2"/>
      <c r="D3" s="2"/>
      <c r="E3" s="2"/>
      <c r="F3" s="2"/>
      <c r="G3" s="2"/>
      <c r="H3" s="2"/>
      <c r="I3" s="4"/>
    </row>
    <row r="4" spans="1:9" s="5" customFormat="1" ht="15">
      <c r="A4" t="s">
        <v>4</v>
      </c>
      <c r="B4" s="35" t="s">
        <v>158</v>
      </c>
      <c r="C4" s="35"/>
      <c r="D4" s="35"/>
      <c r="E4" s="35"/>
      <c r="F4" s="2"/>
      <c r="G4" s="2"/>
      <c r="H4" s="2"/>
      <c r="I4" s="4"/>
    </row>
    <row r="5" spans="1:9" s="5" customFormat="1" ht="15">
      <c r="A5" t="s">
        <v>5</v>
      </c>
      <c r="B5" s="35" t="s">
        <v>159</v>
      </c>
      <c r="C5" s="35"/>
      <c r="D5" s="35"/>
      <c r="E5" s="35"/>
      <c r="F5" s="2"/>
      <c r="G5" s="2"/>
      <c r="H5" s="2"/>
      <c r="I5" s="4"/>
    </row>
    <row r="6" spans="1:9" s="5" customFormat="1" ht="15">
      <c r="A6" t="s">
        <v>6</v>
      </c>
      <c r="B6" s="57">
        <v>1000763099</v>
      </c>
      <c r="C6" s="57"/>
      <c r="D6" s="57"/>
      <c r="E6" s="57"/>
      <c r="F6" s="2"/>
      <c r="G6" s="2"/>
      <c r="H6" s="2"/>
      <c r="I6" s="4"/>
    </row>
    <row r="7" spans="1:9" s="5" customFormat="1" ht="15">
      <c r="A7"/>
      <c r="B7" s="2"/>
      <c r="C7" s="2"/>
      <c r="D7" s="2"/>
      <c r="E7" s="2"/>
      <c r="F7" s="2"/>
      <c r="G7" s="2"/>
      <c r="H7" s="2"/>
      <c r="I7" s="4"/>
    </row>
    <row r="8" spans="1:9" s="5" customFormat="1" ht="18">
      <c r="A8" s="6" t="s">
        <v>7</v>
      </c>
      <c r="B8" s="2"/>
      <c r="C8" s="2"/>
      <c r="D8" s="2"/>
      <c r="E8" s="2"/>
      <c r="F8" s="2"/>
      <c r="G8" s="2"/>
      <c r="H8" s="2"/>
      <c r="I8" s="4"/>
    </row>
    <row r="9" spans="1:9" s="5" customFormat="1" ht="15">
      <c r="A9" t="s">
        <v>8</v>
      </c>
      <c r="B9" s="2"/>
      <c r="C9" s="2"/>
      <c r="D9" s="2"/>
      <c r="E9" s="2"/>
      <c r="F9" s="2"/>
      <c r="G9" s="2"/>
      <c r="H9" s="2"/>
      <c r="I9" s="4"/>
    </row>
    <row r="10" spans="1:9" s="5" customFormat="1" ht="15">
      <c r="A10"/>
      <c r="B10" s="2"/>
      <c r="C10" s="2"/>
      <c r="D10" s="2"/>
      <c r="E10" s="2"/>
      <c r="F10" s="2"/>
      <c r="G10" s="2"/>
      <c r="H10" s="2"/>
      <c r="I10" s="4"/>
    </row>
    <row r="11" spans="1:9" s="5" customFormat="1" ht="15">
      <c r="A11"/>
      <c r="B11" s="2"/>
      <c r="C11" s="2"/>
      <c r="D11" s="2"/>
      <c r="E11" s="2"/>
      <c r="F11" s="2"/>
      <c r="G11" s="2"/>
      <c r="H11" s="2"/>
      <c r="I11" s="4"/>
    </row>
    <row r="12" spans="1:9" s="5" customFormat="1" ht="15">
      <c r="A12"/>
      <c r="B12" s="2"/>
      <c r="C12" s="2"/>
      <c r="D12" s="2"/>
      <c r="E12" s="2"/>
      <c r="F12" s="2"/>
      <c r="G12" s="2"/>
      <c r="H12" s="2"/>
      <c r="I12" s="4"/>
    </row>
    <row r="13" spans="1:9" s="5" customFormat="1" ht="15">
      <c r="A13"/>
      <c r="B13" s="2"/>
      <c r="C13" s="2"/>
      <c r="D13" s="2"/>
      <c r="E13" s="2"/>
      <c r="F13" s="2"/>
      <c r="G13" s="2"/>
      <c r="H13" s="2"/>
      <c r="I13" s="4"/>
    </row>
    <row r="14" spans="1:9" s="5" customFormat="1" ht="15">
      <c r="A14"/>
      <c r="B14" s="2"/>
      <c r="C14" s="2"/>
      <c r="D14" s="2"/>
      <c r="E14" s="2"/>
      <c r="F14" s="2"/>
      <c r="G14" s="2"/>
      <c r="H14" s="2"/>
      <c r="I14" s="4"/>
    </row>
    <row r="15" spans="1:9" s="5" customFormat="1" ht="15">
      <c r="A15"/>
      <c r="B15" s="2"/>
      <c r="C15" s="2"/>
      <c r="D15" s="2"/>
      <c r="E15" s="2"/>
      <c r="F15" s="2"/>
      <c r="G15" s="2"/>
      <c r="H15" s="2"/>
      <c r="I15" s="4"/>
    </row>
    <row r="16" spans="1:9" s="5" customFormat="1" ht="15">
      <c r="A16"/>
      <c r="B16" s="2"/>
      <c r="C16" s="2"/>
      <c r="D16" s="2"/>
      <c r="E16" s="2"/>
      <c r="F16" s="2"/>
      <c r="G16" s="2"/>
      <c r="H16" s="2"/>
      <c r="I16" s="4"/>
    </row>
    <row r="17" spans="1:9" s="5" customFormat="1" ht="15">
      <c r="A17"/>
      <c r="B17" s="2"/>
      <c r="C17" s="2"/>
      <c r="D17" s="2"/>
      <c r="E17" s="2"/>
      <c r="F17" s="2"/>
      <c r="G17" s="2"/>
      <c r="H17" s="2"/>
      <c r="I17" s="4"/>
    </row>
    <row r="18" spans="1:9" s="5" customFormat="1" ht="15">
      <c r="A18"/>
      <c r="B18" s="2"/>
      <c r="C18" s="2"/>
      <c r="D18" s="2"/>
      <c r="E18" s="2"/>
      <c r="F18" s="2"/>
      <c r="G18" s="2"/>
      <c r="H18" s="2"/>
      <c r="I18" s="4"/>
    </row>
    <row r="19" spans="1:9" s="5" customFormat="1" ht="15">
      <c r="A19"/>
      <c r="B19" s="2"/>
      <c r="C19" s="2"/>
      <c r="D19" s="2"/>
      <c r="E19" s="2"/>
      <c r="F19" s="2"/>
      <c r="G19" s="2"/>
      <c r="H19" s="2"/>
      <c r="I19" s="4"/>
    </row>
    <row r="20" spans="1:9" s="5" customFormat="1" ht="15">
      <c r="A20"/>
      <c r="B20" s="7" t="s">
        <v>9</v>
      </c>
      <c r="C20" s="8" t="s">
        <v>10</v>
      </c>
      <c r="D20" s="2"/>
      <c r="E20" s="2"/>
      <c r="F20" s="2"/>
      <c r="G20" s="2"/>
      <c r="H20" s="2"/>
      <c r="I20" s="4"/>
    </row>
    <row r="21" spans="1:9" s="5" customFormat="1" ht="15">
      <c r="A21" t="s">
        <v>11</v>
      </c>
      <c r="B21" s="2">
        <f>COUNT(B30:B129)</f>
        <v>23</v>
      </c>
      <c r="C21" s="8"/>
      <c r="D21" s="9" t="s">
        <v>12</v>
      </c>
      <c r="E21" s="2"/>
      <c r="F21" s="2"/>
      <c r="G21" s="2"/>
      <c r="H21" s="2"/>
      <c r="I21" s="4"/>
    </row>
    <row r="22" spans="1:9" s="5" customFormat="1" ht="15">
      <c r="A22" t="s">
        <v>13</v>
      </c>
      <c r="B22" s="2">
        <f>B21-C22</f>
        <v>18</v>
      </c>
      <c r="C22" s="8">
        <f>COUNTIF(E$30:E$103,"Finished in Sprint 1")</f>
        <v>5</v>
      </c>
      <c r="D22" s="9">
        <v>1</v>
      </c>
      <c r="E22" s="2"/>
      <c r="F22" s="2"/>
      <c r="G22" s="2"/>
      <c r="H22" s="2"/>
      <c r="I22" s="4"/>
    </row>
    <row r="23" spans="1:9" s="5" customFormat="1" ht="15">
      <c r="A23" t="s">
        <v>14</v>
      </c>
      <c r="B23" s="2">
        <f>B22-C23</f>
        <v>18</v>
      </c>
      <c r="C23" s="8">
        <f>COUNTIF(E$30:E$103,"Finished in Sprint 2")</f>
        <v>0</v>
      </c>
      <c r="D23" s="9">
        <v>2</v>
      </c>
      <c r="E23" s="2"/>
      <c r="F23" s="2" t="s">
        <v>15</v>
      </c>
      <c r="G23"/>
      <c r="H23" s="2"/>
      <c r="I23" s="4"/>
    </row>
    <row r="24" spans="1:9" s="5" customFormat="1" ht="15">
      <c r="A24"/>
      <c r="B24" s="2"/>
      <c r="C24" s="2"/>
      <c r="D24" s="2"/>
      <c r="E24" s="2"/>
      <c r="F24" s="2"/>
      <c r="G24" s="2"/>
      <c r="H24" s="2"/>
      <c r="I24" s="4"/>
    </row>
    <row r="25" spans="1:9" s="5" customFormat="1" ht="15">
      <c r="A25"/>
      <c r="B25" s="2"/>
      <c r="C25" s="2"/>
      <c r="D25" s="2"/>
      <c r="E25" s="2"/>
      <c r="F25" s="10" t="s">
        <v>16</v>
      </c>
      <c r="G25" s="2"/>
      <c r="H25" s="2"/>
      <c r="I25" s="4"/>
    </row>
    <row r="26" spans="1:9" s="5" customFormat="1" ht="15">
      <c r="A26" s="2"/>
      <c r="B26" s="2"/>
      <c r="C26" s="2"/>
      <c r="D26" s="2"/>
      <c r="E26" s="2"/>
      <c r="F26" s="2" t="s">
        <v>17</v>
      </c>
      <c r="G26" s="2"/>
      <c r="H26" s="2"/>
      <c r="I26" s="4"/>
    </row>
    <row r="27" spans="1:9" s="13" customFormat="1" ht="15">
      <c r="A27" s="11"/>
      <c r="B27" s="11"/>
      <c r="C27" s="11"/>
      <c r="D27" s="36" t="s">
        <v>18</v>
      </c>
      <c r="E27" s="36"/>
      <c r="F27" s="11"/>
      <c r="G27" s="11"/>
      <c r="H27" s="11"/>
      <c r="I27" s="12"/>
    </row>
    <row r="28" spans="1:9" ht="15">
      <c r="A28" s="14" t="s">
        <v>19</v>
      </c>
      <c r="B28" s="14" t="s">
        <v>20</v>
      </c>
      <c r="C28" s="14"/>
      <c r="D28" s="14" t="s">
        <v>21</v>
      </c>
      <c r="E28" s="14" t="s">
        <v>22</v>
      </c>
      <c r="F28" s="14" t="s">
        <v>23</v>
      </c>
      <c r="G28" s="14" t="s">
        <v>24</v>
      </c>
      <c r="H28" s="14" t="s">
        <v>25</v>
      </c>
      <c r="I28" s="15" t="s">
        <v>26</v>
      </c>
    </row>
    <row r="29" spans="1:9" ht="15">
      <c r="A29" s="16"/>
      <c r="B29" s="17"/>
      <c r="C29" s="17"/>
      <c r="D29" s="18"/>
      <c r="E29" s="18"/>
      <c r="F29" s="19"/>
      <c r="G29" s="19"/>
      <c r="H29" s="19"/>
      <c r="I29" s="20" t="s">
        <v>27</v>
      </c>
    </row>
    <row r="30" spans="1:9" ht="28.5">
      <c r="A30" s="21" t="s">
        <v>28</v>
      </c>
      <c r="B30" s="22">
        <v>1</v>
      </c>
      <c r="C30" s="22"/>
      <c r="D30" s="23">
        <v>1</v>
      </c>
      <c r="E30" s="24" t="s">
        <v>156</v>
      </c>
      <c r="F30" s="21" t="s">
        <v>29</v>
      </c>
      <c r="G30" s="21" t="s">
        <v>30</v>
      </c>
      <c r="H30" s="21" t="s">
        <v>31</v>
      </c>
      <c r="I30" s="25" t="s">
        <v>32</v>
      </c>
    </row>
    <row r="31" spans="1:9" ht="14.25">
      <c r="A31" s="21" t="s">
        <v>33</v>
      </c>
      <c r="B31" s="22">
        <v>2</v>
      </c>
      <c r="C31" s="22"/>
      <c r="D31" s="23">
        <v>1</v>
      </c>
      <c r="E31" s="24" t="s">
        <v>156</v>
      </c>
      <c r="F31" s="21" t="s">
        <v>29</v>
      </c>
      <c r="G31" s="21" t="s">
        <v>34</v>
      </c>
      <c r="H31" s="21" t="s">
        <v>35</v>
      </c>
      <c r="I31" s="25"/>
    </row>
    <row r="32" spans="1:9" ht="14.25">
      <c r="A32" s="21" t="s">
        <v>36</v>
      </c>
      <c r="B32" s="22">
        <v>3</v>
      </c>
      <c r="C32" s="22"/>
      <c r="D32" s="23">
        <v>1</v>
      </c>
      <c r="E32" s="24" t="s">
        <v>156</v>
      </c>
      <c r="F32" s="21" t="s">
        <v>29</v>
      </c>
      <c r="G32" s="21" t="s">
        <v>37</v>
      </c>
      <c r="H32" s="21" t="s">
        <v>38</v>
      </c>
      <c r="I32" s="25"/>
    </row>
    <row r="33" spans="1:9" ht="14.25">
      <c r="A33" s="21" t="s">
        <v>39</v>
      </c>
      <c r="B33" s="22">
        <v>4</v>
      </c>
      <c r="C33" s="22"/>
      <c r="D33" s="23">
        <v>1</v>
      </c>
      <c r="E33" s="24" t="s">
        <v>156</v>
      </c>
      <c r="F33" s="21" t="s">
        <v>29</v>
      </c>
      <c r="G33" s="21" t="s">
        <v>40</v>
      </c>
      <c r="H33" s="21" t="s">
        <v>41</v>
      </c>
      <c r="I33" s="25" t="s">
        <v>42</v>
      </c>
    </row>
    <row r="34" spans="1:9" ht="14.25">
      <c r="A34" s="21" t="s">
        <v>43</v>
      </c>
      <c r="B34" s="22">
        <v>5</v>
      </c>
      <c r="C34" s="22"/>
      <c r="D34" s="23">
        <v>1</v>
      </c>
      <c r="E34" s="24" t="s">
        <v>157</v>
      </c>
      <c r="F34" s="21" t="s">
        <v>29</v>
      </c>
      <c r="G34" s="21" t="s">
        <v>44</v>
      </c>
      <c r="H34" s="21" t="s">
        <v>45</v>
      </c>
      <c r="I34" s="25" t="s">
        <v>46</v>
      </c>
    </row>
    <row r="35" spans="1:9" ht="14.25">
      <c r="A35" s="21" t="s">
        <v>47</v>
      </c>
      <c r="B35" s="22">
        <v>6</v>
      </c>
      <c r="C35" s="22"/>
      <c r="D35" s="23">
        <v>1</v>
      </c>
      <c r="E35" s="24" t="s">
        <v>156</v>
      </c>
      <c r="F35" s="21" t="s">
        <v>29</v>
      </c>
      <c r="G35" s="21" t="s">
        <v>48</v>
      </c>
      <c r="H35" s="21" t="s">
        <v>49</v>
      </c>
      <c r="I35" s="25"/>
    </row>
    <row r="36" spans="1:9" ht="15">
      <c r="A36" s="26" t="s">
        <v>50</v>
      </c>
      <c r="B36" s="27">
        <v>7</v>
      </c>
      <c r="C36" s="22"/>
      <c r="D36" s="23">
        <v>1</v>
      </c>
      <c r="E36" s="24"/>
      <c r="F36" s="26" t="s">
        <v>29</v>
      </c>
      <c r="G36" s="26" t="s">
        <v>51</v>
      </c>
      <c r="H36" s="26" t="s">
        <v>52</v>
      </c>
      <c r="I36" s="25" t="s">
        <v>53</v>
      </c>
    </row>
    <row r="37" spans="1:9" ht="15">
      <c r="A37" s="26" t="s">
        <v>54</v>
      </c>
      <c r="B37" s="27">
        <v>8</v>
      </c>
      <c r="C37" s="22"/>
      <c r="D37" s="23">
        <v>1</v>
      </c>
      <c r="E37" s="24"/>
      <c r="F37" s="26" t="s">
        <v>29</v>
      </c>
      <c r="G37" s="26" t="s">
        <v>55</v>
      </c>
      <c r="H37" s="26" t="s">
        <v>56</v>
      </c>
      <c r="I37" s="25" t="s">
        <v>57</v>
      </c>
    </row>
    <row r="38" spans="1:9" ht="15">
      <c r="A38" s="26" t="s">
        <v>58</v>
      </c>
      <c r="B38" s="27">
        <v>8</v>
      </c>
      <c r="C38" s="22"/>
      <c r="D38" s="23">
        <v>1</v>
      </c>
      <c r="E38" s="24"/>
      <c r="F38" s="26" t="s">
        <v>29</v>
      </c>
      <c r="G38" s="26" t="s">
        <v>59</v>
      </c>
      <c r="H38" s="26" t="s">
        <v>56</v>
      </c>
      <c r="I38" s="25" t="s">
        <v>60</v>
      </c>
    </row>
    <row r="39" spans="1:9" ht="28.5">
      <c r="A39" s="26" t="s">
        <v>61</v>
      </c>
      <c r="B39" s="27">
        <v>8</v>
      </c>
      <c r="C39" s="22"/>
      <c r="D39" s="23">
        <v>1</v>
      </c>
      <c r="E39" s="24"/>
      <c r="F39" s="26" t="s">
        <v>29</v>
      </c>
      <c r="G39" s="26" t="s">
        <v>62</v>
      </c>
      <c r="H39" s="26" t="s">
        <v>56</v>
      </c>
      <c r="I39" s="25" t="s">
        <v>63</v>
      </c>
    </row>
    <row r="40" spans="1:9" ht="28.5">
      <c r="A40" s="26" t="s">
        <v>64</v>
      </c>
      <c r="B40" s="27">
        <v>8</v>
      </c>
      <c r="C40" s="22"/>
      <c r="D40" s="23">
        <v>1</v>
      </c>
      <c r="E40" s="24"/>
      <c r="F40" s="26" t="s">
        <v>29</v>
      </c>
      <c r="G40" s="26" t="s">
        <v>65</v>
      </c>
      <c r="H40" s="26" t="s">
        <v>56</v>
      </c>
      <c r="I40" s="25" t="s">
        <v>66</v>
      </c>
    </row>
    <row r="41" spans="1:9" ht="15">
      <c r="A41" s="26"/>
      <c r="B41" s="27">
        <v>9</v>
      </c>
      <c r="C41" s="22"/>
      <c r="D41" s="23"/>
      <c r="E41" s="24"/>
      <c r="F41" s="26" t="s">
        <v>29</v>
      </c>
      <c r="G41" s="26" t="s">
        <v>67</v>
      </c>
      <c r="H41" s="26" t="s">
        <v>68</v>
      </c>
      <c r="I41" s="25"/>
    </row>
    <row r="42" spans="1:9" s="30" customFormat="1" ht="14.25">
      <c r="A42" s="28" t="s">
        <v>69</v>
      </c>
      <c r="B42" s="29">
        <v>10</v>
      </c>
      <c r="C42" s="29"/>
      <c r="D42" s="23">
        <v>1</v>
      </c>
      <c r="E42" s="24"/>
      <c r="F42" s="28" t="s">
        <v>29</v>
      </c>
      <c r="G42" s="28" t="s">
        <v>70</v>
      </c>
      <c r="H42" s="28" t="s">
        <v>71</v>
      </c>
      <c r="I42" s="25" t="s">
        <v>72</v>
      </c>
    </row>
    <row r="43" spans="1:9" s="30" customFormat="1" ht="14.25">
      <c r="A43" s="28" t="s">
        <v>73</v>
      </c>
      <c r="B43" s="29">
        <v>10</v>
      </c>
      <c r="C43" s="29"/>
      <c r="D43" s="23">
        <v>1</v>
      </c>
      <c r="E43" s="24"/>
      <c r="F43" s="28" t="s">
        <v>29</v>
      </c>
      <c r="G43" s="28" t="s">
        <v>74</v>
      </c>
      <c r="H43" s="28" t="s">
        <v>75</v>
      </c>
      <c r="I43" s="25" t="s">
        <v>76</v>
      </c>
    </row>
    <row r="44" spans="1:9" s="30" customFormat="1" ht="14.25">
      <c r="A44" s="19"/>
      <c r="B44" s="17"/>
      <c r="C44" s="17"/>
      <c r="D44" s="18"/>
      <c r="E44" s="18"/>
      <c r="F44" s="19"/>
      <c r="G44" s="19"/>
      <c r="H44" s="19"/>
      <c r="I44" s="31" t="s">
        <v>77</v>
      </c>
    </row>
    <row r="45" spans="1:9" ht="14.25">
      <c r="A45" s="32" t="s">
        <v>78</v>
      </c>
      <c r="B45" s="22">
        <v>11</v>
      </c>
      <c r="C45" s="22"/>
      <c r="D45" s="22">
        <v>2</v>
      </c>
      <c r="E45" s="24"/>
      <c r="F45" s="21" t="s">
        <v>29</v>
      </c>
      <c r="G45" s="21" t="s">
        <v>79</v>
      </c>
      <c r="H45" s="21" t="s">
        <v>80</v>
      </c>
      <c r="I45" s="25" t="s">
        <v>81</v>
      </c>
    </row>
    <row r="46" spans="1:9" ht="14.25">
      <c r="A46" s="32" t="s">
        <v>82</v>
      </c>
      <c r="B46" s="22">
        <v>12</v>
      </c>
      <c r="C46" s="22"/>
      <c r="D46" s="22">
        <v>2</v>
      </c>
      <c r="E46" s="24"/>
      <c r="F46" s="21" t="s">
        <v>29</v>
      </c>
      <c r="G46" s="21" t="s">
        <v>83</v>
      </c>
      <c r="H46" s="21" t="s">
        <v>84</v>
      </c>
      <c r="I46" s="25" t="s">
        <v>85</v>
      </c>
    </row>
    <row r="47" spans="1:9" ht="14.25">
      <c r="A47" s="26" t="s">
        <v>86</v>
      </c>
      <c r="B47" s="27">
        <v>13</v>
      </c>
      <c r="C47" s="22"/>
      <c r="D47" s="22">
        <v>2</v>
      </c>
      <c r="E47" s="24"/>
      <c r="F47" s="26" t="s">
        <v>29</v>
      </c>
      <c r="G47" s="26" t="s">
        <v>51</v>
      </c>
      <c r="H47" s="26" t="s">
        <v>52</v>
      </c>
      <c r="I47" s="25" t="s">
        <v>87</v>
      </c>
    </row>
    <row r="48" spans="1:9" ht="14.25">
      <c r="A48" s="26" t="s">
        <v>88</v>
      </c>
      <c r="B48" s="27">
        <v>14</v>
      </c>
      <c r="C48" s="22"/>
      <c r="D48" s="22">
        <v>2</v>
      </c>
      <c r="E48" s="24"/>
      <c r="F48" s="26" t="s">
        <v>29</v>
      </c>
      <c r="G48" s="26" t="s">
        <v>89</v>
      </c>
      <c r="H48" s="26" t="s">
        <v>56</v>
      </c>
      <c r="I48" s="25" t="s">
        <v>90</v>
      </c>
    </row>
    <row r="49" spans="1:9" ht="14.25">
      <c r="A49" s="26" t="s">
        <v>91</v>
      </c>
      <c r="B49" s="27">
        <v>14</v>
      </c>
      <c r="C49" s="22"/>
      <c r="D49" s="22">
        <v>2</v>
      </c>
      <c r="E49" s="24"/>
      <c r="F49" s="26" t="s">
        <v>29</v>
      </c>
      <c r="G49" s="26" t="s">
        <v>92</v>
      </c>
      <c r="H49" s="26" t="s">
        <v>56</v>
      </c>
      <c r="I49" s="25" t="s">
        <v>93</v>
      </c>
    </row>
    <row r="50" spans="1:9" ht="14.25">
      <c r="A50" s="26" t="s">
        <v>94</v>
      </c>
      <c r="B50" s="27">
        <v>15</v>
      </c>
      <c r="C50" s="22"/>
      <c r="D50" s="22">
        <v>2</v>
      </c>
      <c r="E50" s="24"/>
      <c r="F50" s="26" t="s">
        <v>29</v>
      </c>
      <c r="G50" s="26" t="s">
        <v>95</v>
      </c>
      <c r="H50" s="26" t="s">
        <v>96</v>
      </c>
      <c r="I50" s="25"/>
    </row>
    <row r="51" spans="1:9" ht="14.25">
      <c r="A51" s="28" t="s">
        <v>97</v>
      </c>
      <c r="B51" s="29">
        <v>16</v>
      </c>
      <c r="C51" s="22"/>
      <c r="D51" s="22">
        <v>2</v>
      </c>
      <c r="E51" s="24"/>
      <c r="F51" s="28" t="s">
        <v>29</v>
      </c>
      <c r="G51" s="28" t="s">
        <v>98</v>
      </c>
      <c r="H51" s="28" t="s">
        <v>71</v>
      </c>
      <c r="I51" s="25" t="s">
        <v>99</v>
      </c>
    </row>
    <row r="52" spans="1:9" ht="14.25">
      <c r="A52" s="28" t="s">
        <v>100</v>
      </c>
      <c r="B52" s="29">
        <v>17</v>
      </c>
      <c r="C52" s="22"/>
      <c r="D52" s="22">
        <v>2</v>
      </c>
      <c r="E52" s="24"/>
      <c r="F52" s="28" t="s">
        <v>29</v>
      </c>
      <c r="G52" s="28" t="s">
        <v>101</v>
      </c>
      <c r="H52" s="28" t="s">
        <v>102</v>
      </c>
      <c r="I52" s="25" t="s">
        <v>103</v>
      </c>
    </row>
    <row r="53" spans="1:9">
      <c r="A53" s="28" t="s">
        <v>104</v>
      </c>
      <c r="B53" s="29">
        <v>17</v>
      </c>
      <c r="C53" s="22"/>
      <c r="D53" s="22">
        <v>2</v>
      </c>
      <c r="E53" s="24"/>
      <c r="F53" s="28" t="s">
        <v>29</v>
      </c>
      <c r="G53" s="28" t="s">
        <v>105</v>
      </c>
      <c r="H53" s="28" t="s">
        <v>102</v>
      </c>
      <c r="I53" s="25" t="s">
        <v>106</v>
      </c>
    </row>
    <row r="54" spans="1:9">
      <c r="H54" s="30"/>
    </row>
  </sheetData>
  <mergeCells count="4">
    <mergeCell ref="B4:E4"/>
    <mergeCell ref="B5:E5"/>
    <mergeCell ref="B6:E6"/>
    <mergeCell ref="D27:E27"/>
  </mergeCells>
  <dataValidations count="5">
    <dataValidation allowBlank="1" showInputMessage="1" showErrorMessage="1" promptTitle="Name" prompt="Please enter your name as it appears in Blackboard." sqref="B4"/>
    <dataValidation allowBlank="1" showInputMessage="1" showErrorMessage="1" promptTitle="Initials" prompt="Please enter 2 or 3 capital letters that will represent you  in the &quot;Assigned To&quot; column on each Sprint Backlog tab of this spreadsheet." sqref="B5"/>
    <dataValidation type="whole" operator="greaterThanOrEqual" allowBlank="1" showInputMessage="1" showErrorMessage="1" promptTitle="Student ID" prompt="Please enter your UTA student ID number." sqref="B6">
      <formula1>0</formula1>
    </dataValidation>
    <dataValidation type="whole" allowBlank="1" showInputMessage="1" showErrorMessage="1" errorTitle="Invalid Sprint" error="This cell may only contain a valid sprint number - an integer between 1 and the number of sprints in the project. Or it may be left blank (hint: use the Delete key)." promptTitle="Select a Sprint" sqref="D29:D44">
      <formula1>1</formula1>
      <formula2>3</formula2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E29:E53">
      <formula1>"In Work,In Test,Finished in Sprint 1,Finished in Sprint 2,Finished in Sprint 3"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42"/>
  <sheetViews>
    <sheetView tabSelected="1" workbookViewId="0">
      <selection activeCell="E28" sqref="E28"/>
    </sheetView>
  </sheetViews>
  <sheetFormatPr defaultRowHeight="14.25"/>
  <cols>
    <col min="1" max="1" width="9.5" customWidth="1"/>
    <col min="2" max="2" width="13" customWidth="1"/>
    <col min="3" max="3" width="11.375" customWidth="1"/>
    <col min="4" max="4" width="56.375" customWidth="1"/>
    <col min="5" max="5" width="16.5" customWidth="1"/>
    <col min="6" max="6" width="48" customWidth="1"/>
    <col min="7" max="1022" width="10.625" customWidth="1"/>
  </cols>
  <sheetData>
    <row r="1" spans="1:1022" ht="18">
      <c r="A1" s="2" t="s">
        <v>107</v>
      </c>
      <c r="B1" s="2">
        <v>1</v>
      </c>
      <c r="C1" s="2"/>
      <c r="D1" s="37" t="s">
        <v>2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spans="1:1022" ht="15">
      <c r="A2" s="2" t="s">
        <v>108</v>
      </c>
      <c r="B2" s="38">
        <v>43741</v>
      </c>
      <c r="C2" s="2"/>
      <c r="D2" s="39" t="s">
        <v>109</v>
      </c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</row>
    <row r="3" spans="1:1022" ht="15">
      <c r="A3" s="2" t="s">
        <v>110</v>
      </c>
      <c r="B3" s="38">
        <v>43753</v>
      </c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</row>
    <row r="4" spans="1:1022" ht="15">
      <c r="A4" s="2" t="s">
        <v>111</v>
      </c>
      <c r="B4" s="40" t="s">
        <v>112</v>
      </c>
      <c r="C4" s="2"/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</row>
    <row r="5" spans="1:1022" ht="15">
      <c r="A5" s="2"/>
      <c r="B5" s="40"/>
      <c r="C5" s="2"/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</row>
    <row r="6" spans="1:1022" ht="15">
      <c r="A6" s="2"/>
      <c r="B6" s="41" t="s">
        <v>9</v>
      </c>
      <c r="C6" s="2" t="s">
        <v>113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</row>
    <row r="7" spans="1:1022" ht="15">
      <c r="A7" s="2" t="s">
        <v>114</v>
      </c>
      <c r="B7" s="2">
        <f>COUNTA(D17:D1011)</f>
        <v>26</v>
      </c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</row>
    <row r="8" spans="1:1022" ht="15">
      <c r="A8" s="2" t="s">
        <v>115</v>
      </c>
      <c r="B8" s="2">
        <f t="shared" ref="B8:B14" si="0">B7-C8</f>
        <v>26</v>
      </c>
      <c r="C8" s="2">
        <f>COUNTIF(E$17:E$1011, "Completed Day 1")</f>
        <v>0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</row>
    <row r="9" spans="1:1022" ht="15">
      <c r="A9" s="2" t="s">
        <v>116</v>
      </c>
      <c r="B9" s="2">
        <f t="shared" si="0"/>
        <v>26</v>
      </c>
      <c r="C9" s="2">
        <f>COUNTIF(E$17:E$1011, "Completed Day 2")</f>
        <v>0</v>
      </c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</row>
    <row r="10" spans="1:1022" ht="15">
      <c r="A10" s="2" t="s">
        <v>117</v>
      </c>
      <c r="B10" s="2">
        <f t="shared" si="0"/>
        <v>26</v>
      </c>
      <c r="C10" s="2">
        <f>COUNTIF(E$17:E$1011, "Completed Day 3")</f>
        <v>0</v>
      </c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</row>
    <row r="11" spans="1:1022" ht="15">
      <c r="A11" s="2" t="s">
        <v>118</v>
      </c>
      <c r="B11" s="2">
        <f t="shared" si="0"/>
        <v>18</v>
      </c>
      <c r="C11" s="2">
        <f>COUNTIF(E$17:E$1011, "Completed Day 4")</f>
        <v>8</v>
      </c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</row>
    <row r="12" spans="1:1022" ht="15">
      <c r="A12" s="2" t="s">
        <v>119</v>
      </c>
      <c r="B12" s="2">
        <f t="shared" si="0"/>
        <v>18</v>
      </c>
      <c r="C12" s="2">
        <f>COUNTIF(E$17:E$1011, "Completed Day 5")</f>
        <v>0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</row>
    <row r="13" spans="1:1022" ht="15">
      <c r="A13" s="2" t="s">
        <v>120</v>
      </c>
      <c r="B13" s="2">
        <f t="shared" si="0"/>
        <v>16</v>
      </c>
      <c r="C13" s="2">
        <f>COUNTIF(E$17:E$1011, "Completed Day 6")</f>
        <v>2</v>
      </c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</row>
    <row r="14" spans="1:1022" ht="15">
      <c r="A14" s="2" t="s">
        <v>121</v>
      </c>
      <c r="B14" s="2">
        <f t="shared" si="0"/>
        <v>16</v>
      </c>
      <c r="C14" s="2">
        <f>COUNTIF(E$17:E$1011, "Completed Day 7")</f>
        <v>0</v>
      </c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</row>
    <row r="15" spans="1:1022" ht="1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</row>
    <row r="16" spans="1:1022" ht="15">
      <c r="A16" s="14"/>
      <c r="B16" s="14" t="s">
        <v>19</v>
      </c>
      <c r="C16" s="14"/>
      <c r="D16" s="14" t="s">
        <v>122</v>
      </c>
      <c r="E16" s="14" t="s">
        <v>22</v>
      </c>
      <c r="F16" s="14" t="s">
        <v>26</v>
      </c>
    </row>
    <row r="17" spans="1:6">
      <c r="A17" s="21"/>
      <c r="B17" s="42" t="s">
        <v>28</v>
      </c>
      <c r="C17" s="43"/>
      <c r="D17" s="44" t="s">
        <v>123</v>
      </c>
      <c r="E17" s="24" t="s">
        <v>155</v>
      </c>
      <c r="F17" s="45" t="s">
        <v>124</v>
      </c>
    </row>
    <row r="18" spans="1:6" ht="28.5">
      <c r="A18" s="21"/>
      <c r="B18" s="42" t="s">
        <v>28</v>
      </c>
      <c r="C18" s="43"/>
      <c r="D18" s="44" t="s">
        <v>125</v>
      </c>
      <c r="E18" s="24" t="s">
        <v>155</v>
      </c>
      <c r="F18" s="45"/>
    </row>
    <row r="19" spans="1:6">
      <c r="A19" s="21"/>
      <c r="B19" s="42" t="s">
        <v>33</v>
      </c>
      <c r="C19" s="43"/>
      <c r="D19" s="44" t="s">
        <v>126</v>
      </c>
      <c r="E19" s="24" t="s">
        <v>155</v>
      </c>
      <c r="F19" s="45"/>
    </row>
    <row r="20" spans="1:6">
      <c r="A20" s="21"/>
      <c r="B20" s="42" t="s">
        <v>33</v>
      </c>
      <c r="C20" s="43"/>
      <c r="D20" s="44" t="s">
        <v>127</v>
      </c>
      <c r="E20" s="24" t="s">
        <v>155</v>
      </c>
      <c r="F20" s="45" t="s">
        <v>128</v>
      </c>
    </row>
    <row r="21" spans="1:6" ht="28.5">
      <c r="A21" s="21"/>
      <c r="B21" s="42" t="s">
        <v>36</v>
      </c>
      <c r="C21" s="43"/>
      <c r="D21" s="44" t="s">
        <v>129</v>
      </c>
      <c r="E21" s="24" t="s">
        <v>155</v>
      </c>
      <c r="F21" s="45"/>
    </row>
    <row r="22" spans="1:6">
      <c r="A22" s="21"/>
      <c r="B22" s="42" t="s">
        <v>39</v>
      </c>
      <c r="C22" s="43"/>
      <c r="D22" s="44" t="s">
        <v>130</v>
      </c>
      <c r="E22" s="24" t="s">
        <v>155</v>
      </c>
      <c r="F22" s="45"/>
    </row>
    <row r="23" spans="1:6">
      <c r="A23" s="21"/>
      <c r="B23" s="42" t="s">
        <v>39</v>
      </c>
      <c r="C23" s="43"/>
      <c r="D23" s="44" t="s">
        <v>131</v>
      </c>
      <c r="E23" s="24" t="s">
        <v>155</v>
      </c>
      <c r="F23" s="45" t="s">
        <v>132</v>
      </c>
    </row>
    <row r="24" spans="1:6">
      <c r="A24" s="21"/>
      <c r="B24" s="42" t="s">
        <v>39</v>
      </c>
      <c r="C24" s="43"/>
      <c r="D24" s="44" t="s">
        <v>133</v>
      </c>
      <c r="E24" s="24" t="s">
        <v>155</v>
      </c>
      <c r="F24" s="45" t="s">
        <v>134</v>
      </c>
    </row>
    <row r="25" spans="1:6" ht="28.5">
      <c r="A25" s="21"/>
      <c r="B25" s="42" t="s">
        <v>43</v>
      </c>
      <c r="C25" s="43"/>
      <c r="D25" s="44" t="s">
        <v>135</v>
      </c>
      <c r="E25" s="24" t="s">
        <v>157</v>
      </c>
      <c r="F25" s="45"/>
    </row>
    <row r="26" spans="1:6">
      <c r="A26" s="21"/>
      <c r="B26" s="42" t="s">
        <v>47</v>
      </c>
      <c r="C26" s="43"/>
      <c r="D26" s="44" t="s">
        <v>136</v>
      </c>
      <c r="E26" s="24" t="s">
        <v>160</v>
      </c>
      <c r="F26" s="45"/>
    </row>
    <row r="27" spans="1:6" ht="28.5">
      <c r="A27" s="21"/>
      <c r="B27" s="42" t="s">
        <v>47</v>
      </c>
      <c r="C27" s="43"/>
      <c r="D27" s="44" t="s">
        <v>137</v>
      </c>
      <c r="E27" s="24" t="s">
        <v>160</v>
      </c>
      <c r="F27" s="45" t="s">
        <v>138</v>
      </c>
    </row>
    <row r="28" spans="1:6" ht="30">
      <c r="A28" s="21"/>
      <c r="B28" s="46" t="s">
        <v>50</v>
      </c>
      <c r="C28" s="47"/>
      <c r="D28" s="48" t="s">
        <v>139</v>
      </c>
      <c r="E28" s="24"/>
      <c r="F28" s="45"/>
    </row>
    <row r="29" spans="1:6" ht="15">
      <c r="A29" s="21"/>
      <c r="B29" s="46" t="s">
        <v>50</v>
      </c>
      <c r="C29" s="47"/>
      <c r="D29" s="48" t="s">
        <v>140</v>
      </c>
      <c r="E29" s="24"/>
      <c r="F29" s="45"/>
    </row>
    <row r="30" spans="1:6" ht="15">
      <c r="A30" s="21"/>
      <c r="B30" s="46" t="s">
        <v>54</v>
      </c>
      <c r="C30" s="47"/>
      <c r="D30" s="48" t="s">
        <v>141</v>
      </c>
      <c r="E30" s="24"/>
      <c r="F30" s="45"/>
    </row>
    <row r="31" spans="1:6" ht="30">
      <c r="A31" s="21"/>
      <c r="B31" s="46" t="s">
        <v>54</v>
      </c>
      <c r="C31" s="47"/>
      <c r="D31" s="48" t="s">
        <v>142</v>
      </c>
      <c r="E31" s="24"/>
      <c r="F31" s="45"/>
    </row>
    <row r="32" spans="1:6" ht="15">
      <c r="A32" s="21"/>
      <c r="B32" s="46" t="s">
        <v>58</v>
      </c>
      <c r="C32" s="47"/>
      <c r="D32" s="48" t="s">
        <v>143</v>
      </c>
      <c r="E32" s="24"/>
      <c r="F32" s="45"/>
    </row>
    <row r="33" spans="1:6" ht="30">
      <c r="A33" s="21"/>
      <c r="B33" s="46" t="s">
        <v>61</v>
      </c>
      <c r="C33" s="47"/>
      <c r="D33" s="48" t="s">
        <v>144</v>
      </c>
      <c r="E33" s="24"/>
      <c r="F33" s="45"/>
    </row>
    <row r="34" spans="1:6" ht="15">
      <c r="A34" s="21"/>
      <c r="B34" s="46" t="s">
        <v>61</v>
      </c>
      <c r="C34" s="47"/>
      <c r="D34" s="48" t="s">
        <v>145</v>
      </c>
      <c r="E34" s="24"/>
      <c r="F34" s="45"/>
    </row>
    <row r="35" spans="1:6" ht="15">
      <c r="A35" s="21"/>
      <c r="B35" s="46" t="s">
        <v>64</v>
      </c>
      <c r="C35" s="47"/>
      <c r="D35" s="48" t="s">
        <v>146</v>
      </c>
      <c r="E35" s="24"/>
      <c r="F35" s="45"/>
    </row>
    <row r="36" spans="1:6" ht="15">
      <c r="A36" s="21"/>
      <c r="B36" s="49" t="s">
        <v>69</v>
      </c>
      <c r="C36" s="50"/>
      <c r="D36" s="51" t="s">
        <v>147</v>
      </c>
      <c r="E36" s="24"/>
      <c r="F36" s="45"/>
    </row>
    <row r="37" spans="1:6" ht="30">
      <c r="A37" s="21"/>
      <c r="B37" s="49" t="s">
        <v>69</v>
      </c>
      <c r="C37" s="50"/>
      <c r="D37" s="51" t="s">
        <v>148</v>
      </c>
      <c r="E37" s="24"/>
      <c r="F37" s="45"/>
    </row>
    <row r="38" spans="1:6" ht="30">
      <c r="A38" s="21"/>
      <c r="B38" s="49" t="s">
        <v>69</v>
      </c>
      <c r="C38" s="50"/>
      <c r="D38" s="51" t="s">
        <v>149</v>
      </c>
      <c r="E38" s="24"/>
      <c r="F38" s="45"/>
    </row>
    <row r="39" spans="1:6" ht="15">
      <c r="A39" s="21"/>
      <c r="B39" s="49" t="s">
        <v>69</v>
      </c>
      <c r="C39" s="50"/>
      <c r="D39" s="51" t="s">
        <v>150</v>
      </c>
      <c r="E39" s="24"/>
      <c r="F39" s="45"/>
    </row>
    <row r="40" spans="1:6" ht="30">
      <c r="A40" s="21"/>
      <c r="B40" s="49" t="s">
        <v>69</v>
      </c>
      <c r="C40" s="50"/>
      <c r="D40" s="51" t="s">
        <v>151</v>
      </c>
      <c r="E40" s="24"/>
      <c r="F40" s="45"/>
    </row>
    <row r="41" spans="1:6" ht="15">
      <c r="A41" s="21"/>
      <c r="B41" s="49" t="s">
        <v>73</v>
      </c>
      <c r="C41" s="50"/>
      <c r="D41" s="51" t="s">
        <v>152</v>
      </c>
      <c r="E41" s="24"/>
      <c r="F41" s="45"/>
    </row>
    <row r="42" spans="1:6">
      <c r="A42" s="21"/>
      <c r="B42" s="49" t="s">
        <v>73</v>
      </c>
      <c r="C42" s="50"/>
      <c r="D42" s="51" t="s">
        <v>153</v>
      </c>
      <c r="E42" s="24"/>
      <c r="F42" s="45"/>
    </row>
  </sheetData>
  <dataValidations count="1"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2">
      <formula1>"In Work,Completed Day 1,Completed Day 2,Completed Day 3,Completed Day 4,Completed Day 5,Completed Day 6,Completed Day 7,"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>
          <x14:formula1>
            <xm:f>'Product Backlog'!$A$30:$A$103</xm:f>
          </x14:formula1>
          <xm:sqref>B17:B42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4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2" t="s">
        <v>107</v>
      </c>
      <c r="B1" s="2">
        <v>2</v>
      </c>
      <c r="C1" s="2"/>
      <c r="D1" s="37" t="s">
        <v>2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spans="1:1022" ht="15">
      <c r="A2" s="2" t="s">
        <v>108</v>
      </c>
      <c r="B2" s="38">
        <v>43753</v>
      </c>
      <c r="C2" s="2"/>
      <c r="D2" s="39" t="s">
        <v>109</v>
      </c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</row>
    <row r="3" spans="1:1022" ht="15">
      <c r="A3" s="2" t="s">
        <v>110</v>
      </c>
      <c r="B3" s="38">
        <v>43760</v>
      </c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</row>
    <row r="4" spans="1:1022" ht="15">
      <c r="A4" s="2" t="s">
        <v>111</v>
      </c>
      <c r="B4" s="40" t="s">
        <v>112</v>
      </c>
      <c r="C4" s="2"/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</row>
    <row r="5" spans="1:1022" ht="15">
      <c r="A5" s="2"/>
      <c r="B5" s="40"/>
      <c r="C5" s="2"/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</row>
    <row r="6" spans="1:1022" ht="15">
      <c r="A6" s="2"/>
      <c r="B6" s="41" t="s">
        <v>9</v>
      </c>
      <c r="C6" s="2" t="s">
        <v>113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</row>
    <row r="7" spans="1:1022" ht="15">
      <c r="A7" s="2" t="s">
        <v>114</v>
      </c>
      <c r="B7" s="2">
        <f>COUNTA(D17:D994)</f>
        <v>0</v>
      </c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</row>
    <row r="8" spans="1:1022" ht="15">
      <c r="A8" s="2" t="s">
        <v>115</v>
      </c>
      <c r="B8" s="2">
        <f t="shared" ref="B8:B14" si="0">B7-C8</f>
        <v>0</v>
      </c>
      <c r="C8" s="2">
        <f>COUNTIF(E$17:E$994, "Completed Day 1")</f>
        <v>0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</row>
    <row r="9" spans="1:1022" ht="15">
      <c r="A9" s="2" t="s">
        <v>116</v>
      </c>
      <c r="B9" s="2">
        <f t="shared" si="0"/>
        <v>0</v>
      </c>
      <c r="C9" s="2">
        <f>COUNTIF(E$17:E$994, "Completed Day 2")</f>
        <v>0</v>
      </c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</row>
    <row r="10" spans="1:1022" ht="15">
      <c r="A10" s="2" t="s">
        <v>117</v>
      </c>
      <c r="B10" s="2">
        <f t="shared" si="0"/>
        <v>0</v>
      </c>
      <c r="C10" s="2">
        <f>COUNTIF(E$17:E$994, "Completed Day 3")</f>
        <v>0</v>
      </c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</row>
    <row r="11" spans="1:1022" ht="15">
      <c r="A11" s="2" t="s">
        <v>118</v>
      </c>
      <c r="B11" s="2">
        <f t="shared" si="0"/>
        <v>0</v>
      </c>
      <c r="C11" s="2">
        <f>COUNTIF(E$17:E$994, "Completed Day 4")</f>
        <v>0</v>
      </c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</row>
    <row r="12" spans="1:1022" ht="15">
      <c r="A12" s="2" t="s">
        <v>119</v>
      </c>
      <c r="B12" s="2">
        <f t="shared" si="0"/>
        <v>0</v>
      </c>
      <c r="C12" s="2">
        <f>COUNTIF(E$17:E$994, "Completed Day 5")</f>
        <v>0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</row>
    <row r="13" spans="1:1022" ht="15">
      <c r="A13" s="2" t="s">
        <v>120</v>
      </c>
      <c r="B13" s="2">
        <f t="shared" si="0"/>
        <v>0</v>
      </c>
      <c r="C13" s="2">
        <f>COUNTIF(E$17:E$994, "Completed Day 6")</f>
        <v>0</v>
      </c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</row>
    <row r="14" spans="1:1022" ht="15">
      <c r="A14" s="2" t="s">
        <v>121</v>
      </c>
      <c r="B14" s="2">
        <f t="shared" si="0"/>
        <v>0</v>
      </c>
      <c r="C14" s="2">
        <f>COUNTIF(E$17:E$994, "Completed Day 7")</f>
        <v>0</v>
      </c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</row>
    <row r="15" spans="1:1022" ht="1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</row>
    <row r="16" spans="1:1022" ht="15">
      <c r="A16" s="14"/>
      <c r="B16" s="14" t="s">
        <v>19</v>
      </c>
      <c r="C16" s="14"/>
      <c r="D16" s="14" t="s">
        <v>122</v>
      </c>
      <c r="E16" s="14" t="s">
        <v>22</v>
      </c>
      <c r="F16" s="14" t="s">
        <v>26</v>
      </c>
    </row>
    <row r="17" spans="2:6" ht="15">
      <c r="B17" s="34"/>
      <c r="C17" s="13"/>
      <c r="D17" s="34"/>
      <c r="E17" s="52"/>
      <c r="F17" s="53" t="s">
        <v>154</v>
      </c>
    </row>
    <row r="18" spans="2:6" ht="15">
      <c r="B18" s="34"/>
      <c r="C18" s="13"/>
      <c r="D18" s="34"/>
      <c r="E18" s="52"/>
      <c r="F18" s="53"/>
    </row>
    <row r="19" spans="2:6">
      <c r="B19" s="34"/>
      <c r="C19" s="13"/>
      <c r="D19" s="34"/>
      <c r="E19" s="52"/>
    </row>
    <row r="20" spans="2:6">
      <c r="B20" s="34"/>
      <c r="C20" s="13"/>
      <c r="D20" s="34"/>
      <c r="E20" s="52"/>
    </row>
    <row r="21" spans="2:6">
      <c r="B21" s="34"/>
      <c r="C21" s="13"/>
      <c r="D21" s="34"/>
      <c r="E21" s="52"/>
    </row>
    <row r="22" spans="2:6">
      <c r="B22" s="34"/>
      <c r="C22" s="13"/>
      <c r="D22" s="34"/>
      <c r="E22" s="52"/>
    </row>
    <row r="23" spans="2:6">
      <c r="B23" s="34"/>
      <c r="C23" s="13"/>
      <c r="D23" s="34"/>
      <c r="E23" s="52"/>
    </row>
    <row r="24" spans="2:6">
      <c r="B24" s="34"/>
      <c r="C24" s="13"/>
      <c r="D24" s="34"/>
      <c r="E24" s="52"/>
    </row>
    <row r="25" spans="2:6" ht="15">
      <c r="B25" s="54"/>
      <c r="C25" s="13"/>
      <c r="D25" s="34"/>
      <c r="E25" s="52"/>
    </row>
    <row r="26" spans="2:6" ht="15">
      <c r="B26" s="54"/>
      <c r="C26" s="13"/>
      <c r="D26" s="34"/>
      <c r="E26" s="52"/>
    </row>
    <row r="27" spans="2:6" ht="15">
      <c r="B27" s="54"/>
      <c r="C27" s="13"/>
      <c r="D27" s="34"/>
      <c r="E27" s="52"/>
    </row>
    <row r="28" spans="2:6" ht="15">
      <c r="B28" s="54"/>
      <c r="C28" s="13"/>
      <c r="D28" s="34"/>
      <c r="E28" s="52"/>
    </row>
    <row r="29" spans="2:6" ht="15">
      <c r="B29" s="55"/>
      <c r="D29" s="34"/>
      <c r="E29" s="52"/>
      <c r="F29" s="56"/>
    </row>
    <row r="30" spans="2:6" ht="15">
      <c r="B30" s="55"/>
      <c r="D30" s="34"/>
      <c r="E30" s="52"/>
    </row>
    <row r="31" spans="2:6" ht="15">
      <c r="B31" s="55"/>
      <c r="D31" s="34"/>
      <c r="E31" s="52"/>
    </row>
    <row r="32" spans="2:6" ht="15">
      <c r="B32" s="55"/>
      <c r="D32" s="34"/>
      <c r="E32" s="52"/>
    </row>
    <row r="33" spans="2:5" ht="15">
      <c r="B33" s="55"/>
      <c r="D33" s="34"/>
      <c r="E33" s="52"/>
    </row>
    <row r="34" spans="2:5" ht="15">
      <c r="B34" s="55"/>
      <c r="D34" s="34"/>
      <c r="E34" s="52"/>
    </row>
  </sheetData>
  <dataValidations count="1"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34">
      <formula1>"In Work,Completed Day 1,Completed Day 2,Completed Day 3,Completed Day 4,Completed Day 5,Completed Day 6,Completed Day 7,"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>
          <x14:formula1>
            <xm:f>'Product Backlog'!$A$30:$A$103</xm:f>
          </x14:formula1>
          <xm:sqref>B17:B34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01 Backlog</vt:lpstr>
      <vt:lpstr>Sprint 02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 J</cp:lastModifiedBy>
  <cp:revision>91</cp:revision>
  <dcterms:created xsi:type="dcterms:W3CDTF">2016-03-21T22:16:37Z</dcterms:created>
  <dcterms:modified xsi:type="dcterms:W3CDTF">2019-10-15T01:40:51Z</dcterms:modified>
</cp:coreProperties>
</file>