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bgabe/"/>
    </mc:Choice>
  </mc:AlternateContent>
  <xr:revisionPtr revIDLastSave="0" documentId="8_{BBA1B744-39F2-7541-976A-E2FD0B25A32F}" xr6:coauthVersionLast="47" xr6:coauthVersionMax="47" xr10:uidLastSave="{00000000-0000-0000-0000-000000000000}"/>
  <bookViews>
    <workbookView xWindow="0" yWindow="500" windowWidth="25600" windowHeight="26640" xr2:uid="{2BB54B8F-BFE6-B840-9ED2-C58535BCF766}"/>
  </bookViews>
  <sheets>
    <sheet name="B15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27" i="1"/>
  <c r="B26" i="1"/>
  <c r="B25" i="1"/>
  <c r="B24" i="1"/>
  <c r="B23" i="1"/>
  <c r="B22" i="1"/>
  <c r="B21" i="1"/>
  <c r="D15" i="1" l="1"/>
  <c r="D18" i="1"/>
  <c r="G9" i="1"/>
  <c r="C9" i="1"/>
  <c r="G8" i="1"/>
  <c r="C8" i="1"/>
  <c r="G7" i="1"/>
  <c r="C7" i="1"/>
  <c r="G6" i="1"/>
  <c r="C6" i="1"/>
  <c r="G5" i="1"/>
  <c r="C5" i="1"/>
  <c r="G4" i="1"/>
  <c r="D4" i="1"/>
  <c r="D5" i="1" s="1"/>
  <c r="C4" i="1"/>
  <c r="C10" i="1" s="1"/>
  <c r="H5" i="1" l="1"/>
  <c r="E5" i="1"/>
  <c r="D6" i="1"/>
  <c r="E4" i="1"/>
  <c r="D17" i="1"/>
  <c r="H4" i="1"/>
  <c r="D7" i="1" l="1"/>
  <c r="H6" i="1"/>
  <c r="E6" i="1"/>
  <c r="D16" i="1"/>
  <c r="D8" i="1" l="1"/>
  <c r="H7" i="1"/>
  <c r="E7" i="1"/>
  <c r="H8" i="1" l="1"/>
  <c r="E8" i="1"/>
  <c r="D9" i="1"/>
  <c r="H9" i="1" l="1"/>
  <c r="E9" i="1"/>
</calcChain>
</file>

<file path=xl/sharedStrings.xml><?xml version="1.0" encoding="utf-8"?>
<sst xmlns="http://schemas.openxmlformats.org/spreadsheetml/2006/main" count="32" uniqueCount="31">
  <si>
    <t>Aus B14</t>
  </si>
  <si>
    <t>Grafik-Daten</t>
  </si>
  <si>
    <t>Alter</t>
  </si>
  <si>
    <t>0 - 20</t>
  </si>
  <si>
    <t>20 - 40</t>
  </si>
  <si>
    <t>40 - 60</t>
  </si>
  <si>
    <t>60 - 75</t>
  </si>
  <si>
    <t>75 - 90</t>
  </si>
  <si>
    <t>90 - 120</t>
  </si>
  <si>
    <t>Summe</t>
  </si>
  <si>
    <t>B15</t>
  </si>
  <si>
    <t>a.)</t>
  </si>
  <si>
    <t>≤ 55 Jahre</t>
  </si>
  <si>
    <t>b.)</t>
  </si>
  <si>
    <t>&gt; 70 Jahre</t>
  </si>
  <si>
    <t>c.)</t>
  </si>
  <si>
    <t>≥ 30 Jahre</t>
  </si>
  <si>
    <t>d.)</t>
  </si>
  <si>
    <r>
      <t xml:space="preserve">25 </t>
    </r>
    <r>
      <rPr>
        <sz val="14"/>
        <rFont val="Calibri"/>
        <family val="2"/>
      </rPr>
      <t>≤</t>
    </r>
    <r>
      <rPr>
        <sz val="14"/>
        <rFont val="Times New Roman"/>
        <family val="1"/>
      </rPr>
      <t xml:space="preserve"> x ≤ 65 Jahre</t>
    </r>
  </si>
  <si>
    <r>
      <t>e</t>
    </r>
    <r>
      <rPr>
        <b/>
        <vertAlign val="subscript"/>
        <sz val="14"/>
        <rFont val="Arial"/>
        <family val="2"/>
      </rPr>
      <t>i</t>
    </r>
  </si>
  <si>
    <r>
      <t xml:space="preserve"> p</t>
    </r>
    <r>
      <rPr>
        <b/>
        <vertAlign val="subscript"/>
        <sz val="14"/>
        <rFont val="Arial"/>
        <family val="2"/>
      </rPr>
      <t>i</t>
    </r>
  </si>
  <si>
    <t>Zwischenergebnisse</t>
  </si>
  <si>
    <t>Summe rel. Häufigkeiten</t>
  </si>
  <si>
    <t>p (x ≤ e_2)</t>
  </si>
  <si>
    <t>p (x ≤ e_5)</t>
  </si>
  <si>
    <t>p (x &gt; e_2)</t>
  </si>
  <si>
    <t>p (x &gt; e_5)</t>
  </si>
  <si>
    <t>Verteilungsfunktion</t>
  </si>
  <si>
    <t>Lösung a.)</t>
  </si>
  <si>
    <t>Lösung b.)</t>
  </si>
  <si>
    <t>Lösung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</si>
</sst>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"/>
    <numFmt numFmtId="166" formatCode="0.0000"/>
  </numFmts>
  <fonts count="12" x14ac:knownFonts="1">
    <font>
      <sz val="12"/>
      <color theme="1"/>
      <name val="Calibri"/>
      <family val="2"/>
      <scheme val="minor"/>
    </font>
    <font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sz val="14"/>
      <name val="Times New Roman"/>
      <family val="1"/>
    </font>
    <font>
      <sz val="14"/>
      <name val="Calibri"/>
      <family val="2"/>
    </font>
    <font>
      <b/>
      <sz val="14"/>
      <name val="Times New Roman"/>
      <family val="1"/>
    </font>
    <font>
      <b/>
      <vertAlign val="subscript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6" fillId="0" borderId="3" xfId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4" xfId="1" applyFont="1" applyFill="1" applyBorder="1" applyAlignment="1">
      <alignment horizontal="center"/>
    </xf>
    <xf numFmtId="3" fontId="5" fillId="0" borderId="5" xfId="1" applyNumberFormat="1" applyFont="1" applyFill="1" applyBorder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7" xfId="1" applyFont="1" applyFill="1" applyBorder="1" applyAlignment="1">
      <alignment horizontal="center"/>
    </xf>
    <xf numFmtId="164" fontId="5" fillId="0" borderId="8" xfId="1" applyNumberFormat="1" applyFont="1" applyFill="1" applyBorder="1" applyAlignment="1">
      <alignment horizontal="center"/>
    </xf>
    <xf numFmtId="164" fontId="5" fillId="0" borderId="9" xfId="1" applyNumberFormat="1" applyFont="1" applyFill="1" applyBorder="1" applyAlignment="1">
      <alignment horizontal="center"/>
    </xf>
    <xf numFmtId="0" fontId="7" fillId="0" borderId="0" xfId="1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7" fillId="0" borderId="0" xfId="1" applyFont="1" applyFill="1"/>
    <xf numFmtId="0" fontId="1" fillId="0" borderId="0" xfId="0" applyFont="1" applyFill="1" applyAlignment="1">
      <alignment horizontal="justify" vertical="top" wrapText="1"/>
    </xf>
    <xf numFmtId="0" fontId="8" fillId="0" borderId="0" xfId="0" applyFont="1" applyFill="1"/>
    <xf numFmtId="166" fontId="8" fillId="0" borderId="0" xfId="0" applyNumberFormat="1" applyFont="1" applyFill="1"/>
    <xf numFmtId="0" fontId="10" fillId="0" borderId="0" xfId="0" applyFont="1" applyFill="1"/>
    <xf numFmtId="0" fontId="6" fillId="0" borderId="0" xfId="1" applyFont="1" applyFill="1"/>
    <xf numFmtId="166" fontId="6" fillId="0" borderId="0" xfId="1" applyNumberFormat="1" applyFont="1" applyFill="1"/>
    <xf numFmtId="0" fontId="3" fillId="0" borderId="0" xfId="0" applyFont="1" applyFill="1"/>
    <xf numFmtId="166" fontId="3" fillId="0" borderId="0" xfId="0" applyNumberFormat="1" applyFont="1" applyFill="1"/>
    <xf numFmtId="0" fontId="6" fillId="0" borderId="1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5" fillId="0" borderId="8" xfId="1" applyFont="1" applyFill="1" applyBorder="1"/>
    <xf numFmtId="3" fontId="5" fillId="0" borderId="2" xfId="1" applyNumberFormat="1" applyFont="1" applyFill="1" applyBorder="1" applyAlignment="1">
      <alignment horizontal="center"/>
    </xf>
    <xf numFmtId="164" fontId="5" fillId="2" borderId="5" xfId="1" applyNumberFormat="1" applyFont="1" applyFill="1" applyBorder="1" applyAlignment="1">
      <alignment horizontal="center"/>
    </xf>
    <xf numFmtId="164" fontId="5" fillId="2" borderId="6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0" fontId="5" fillId="2" borderId="4" xfId="1" applyFont="1" applyFill="1" applyBorder="1"/>
    <xf numFmtId="164" fontId="5" fillId="2" borderId="4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66" fontId="8" fillId="2" borderId="0" xfId="0" applyNumberFormat="1" applyFont="1" applyFill="1"/>
    <xf numFmtId="164" fontId="5" fillId="3" borderId="0" xfId="1" applyNumberFormat="1" applyFont="1" applyFill="1" applyBorder="1" applyAlignment="1">
      <alignment horizontal="center"/>
    </xf>
  </cellXfs>
  <cellStyles count="2">
    <cellStyle name="Standard" xfId="0" builtinId="0"/>
    <cellStyle name="Standard_b11-15" xfId="1" xr:uid="{5010F5A3-ADA0-DD49-BB7A-0B98EEDCD7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25400</xdr:rowOff>
        </xdr:from>
        <xdr:to>
          <xdr:col>3</xdr:col>
          <xdr:colOff>749300</xdr:colOff>
          <xdr:row>3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47452F3-C593-D84A-A5ED-366A659C2E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25400</xdr:rowOff>
        </xdr:from>
        <xdr:to>
          <xdr:col>4</xdr:col>
          <xdr:colOff>749300</xdr:colOff>
          <xdr:row>3</xdr:row>
          <xdr:rowOff>50800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7944F7C-10D7-294B-AD4F-96BE1BA3C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/>
      <sheetData sheetId="1"/>
      <sheetData sheetId="2">
        <row r="4">
          <cell r="C4">
            <v>0.20287210517184279</v>
          </cell>
        </row>
        <row r="5">
          <cell r="C5">
            <v>0.26269575119706312</v>
          </cell>
        </row>
        <row r="6">
          <cell r="C6">
            <v>0.28713000398445682</v>
          </cell>
        </row>
        <row r="7">
          <cell r="C7">
            <v>0.16022438572214773</v>
          </cell>
        </row>
        <row r="8">
          <cell r="C8">
            <v>7.9858849113363703E-2</v>
          </cell>
        </row>
        <row r="9">
          <cell r="C9">
            <v>7.2189048111258331E-3</v>
          </cell>
        </row>
      </sheetData>
      <sheetData sheetId="3"/>
      <sheetData sheetId="4">
        <row r="3">
          <cell r="G3">
            <v>0</v>
          </cell>
          <cell r="H3">
            <v>0</v>
          </cell>
        </row>
        <row r="4">
          <cell r="G4">
            <v>20</v>
          </cell>
          <cell r="H4">
            <v>0.20287210517184279</v>
          </cell>
        </row>
        <row r="5">
          <cell r="G5">
            <v>40</v>
          </cell>
          <cell r="H5">
            <v>0.46556785636890591</v>
          </cell>
        </row>
        <row r="6">
          <cell r="G6">
            <v>60</v>
          </cell>
          <cell r="H6">
            <v>0.75269786035336272</v>
          </cell>
        </row>
        <row r="7">
          <cell r="G7">
            <v>75</v>
          </cell>
          <cell r="H7">
            <v>0.91292224607551042</v>
          </cell>
        </row>
        <row r="8">
          <cell r="G8">
            <v>90</v>
          </cell>
          <cell r="H8">
            <v>0.99278109518887414</v>
          </cell>
        </row>
        <row r="9">
          <cell r="G9">
            <v>120</v>
          </cell>
          <cell r="H9">
            <v>1</v>
          </cell>
        </row>
        <row r="14">
          <cell r="G14">
            <v>55</v>
          </cell>
          <cell r="H14">
            <v>0</v>
          </cell>
        </row>
        <row r="15">
          <cell r="G15">
            <v>55</v>
          </cell>
          <cell r="H15">
            <v>0.68091535935724856</v>
          </cell>
        </row>
        <row r="16">
          <cell r="G16">
            <v>0</v>
          </cell>
          <cell r="H16">
            <v>0.68091535935724856</v>
          </cell>
        </row>
        <row r="18">
          <cell r="G18">
            <v>70</v>
          </cell>
          <cell r="H18">
            <v>0.85951411750146123</v>
          </cell>
        </row>
        <row r="19">
          <cell r="G19">
            <v>70</v>
          </cell>
          <cell r="H19">
            <v>1</v>
          </cell>
        </row>
        <row r="21">
          <cell r="G21">
            <v>70</v>
          </cell>
          <cell r="H21">
            <v>0</v>
          </cell>
        </row>
        <row r="22">
          <cell r="G22">
            <v>70</v>
          </cell>
          <cell r="H22">
            <v>0.85951411750146123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1520-A375-5344-B41A-C08E8C6A8845}">
  <dimension ref="A1:H31"/>
  <sheetViews>
    <sheetView tabSelected="1" workbookViewId="0">
      <selection activeCell="I18" sqref="I18"/>
    </sheetView>
  </sheetViews>
  <sheetFormatPr baseColWidth="10" defaultColWidth="11.5" defaultRowHeight="16" x14ac:dyDescent="0.2"/>
  <cols>
    <col min="1" max="1" width="28.6640625" style="2" customWidth="1"/>
    <col min="2" max="2" width="12.5" style="2" customWidth="1"/>
    <col min="3" max="3" width="11.5" style="2"/>
    <col min="4" max="4" width="13.5" style="2" customWidth="1"/>
    <col min="5" max="16384" width="11.5" style="2"/>
  </cols>
  <sheetData>
    <row r="1" spans="1:8" ht="20" x14ac:dyDescent="0.2">
      <c r="A1" s="1" t="s">
        <v>0</v>
      </c>
    </row>
    <row r="2" spans="1:8" ht="20" x14ac:dyDescent="0.2">
      <c r="A2" s="1"/>
      <c r="G2" s="27" t="s">
        <v>1</v>
      </c>
      <c r="H2" s="28"/>
    </row>
    <row r="3" spans="1:8" s="5" customFormat="1" ht="20" x14ac:dyDescent="0.25">
      <c r="A3" s="25" t="s">
        <v>2</v>
      </c>
      <c r="B3" s="26" t="s">
        <v>19</v>
      </c>
      <c r="C3" s="26" t="s">
        <v>20</v>
      </c>
      <c r="D3" s="3"/>
      <c r="E3" s="3"/>
      <c r="F3" s="4"/>
      <c r="G3" s="29">
        <v>0</v>
      </c>
      <c r="H3" s="34">
        <v>0</v>
      </c>
    </row>
    <row r="4" spans="1:8" s="5" customFormat="1" ht="18" x14ac:dyDescent="0.2">
      <c r="A4" s="6" t="s">
        <v>3</v>
      </c>
      <c r="B4" s="7">
        <v>20</v>
      </c>
      <c r="C4" s="31">
        <f>'[1]B14 Daten'!C4</f>
        <v>0.20287210517184279</v>
      </c>
      <c r="D4" s="32">
        <f>C4</f>
        <v>0.20287210517184279</v>
      </c>
      <c r="E4" s="32">
        <f t="shared" ref="E4:E9" si="0">1-D4</f>
        <v>0.79712789482815727</v>
      </c>
      <c r="F4" s="8"/>
      <c r="G4" s="7">
        <f>B4</f>
        <v>20</v>
      </c>
      <c r="H4" s="35">
        <f>D4</f>
        <v>0.20287210517184279</v>
      </c>
    </row>
    <row r="5" spans="1:8" s="5" customFormat="1" ht="18" x14ac:dyDescent="0.2">
      <c r="A5" s="6" t="s">
        <v>4</v>
      </c>
      <c r="B5" s="7">
        <v>40</v>
      </c>
      <c r="C5" s="31">
        <f>'[1]B14 Daten'!C5</f>
        <v>0.26269575119706312</v>
      </c>
      <c r="D5" s="32">
        <f t="shared" ref="D5:D9" si="1">D4+C5</f>
        <v>0.46556785636890591</v>
      </c>
      <c r="E5" s="32">
        <f t="shared" si="0"/>
        <v>0.53443214363109415</v>
      </c>
      <c r="F5" s="8"/>
      <c r="G5" s="7">
        <f t="shared" ref="G5:G9" si="2">B5</f>
        <v>40</v>
      </c>
      <c r="H5" s="35">
        <f t="shared" ref="H5:H9" si="3">D5</f>
        <v>0.46556785636890591</v>
      </c>
    </row>
    <row r="6" spans="1:8" s="5" customFormat="1" ht="18" x14ac:dyDescent="0.2">
      <c r="A6" s="6" t="s">
        <v>5</v>
      </c>
      <c r="B6" s="7">
        <v>60</v>
      </c>
      <c r="C6" s="31">
        <f>'[1]B14 Daten'!C6</f>
        <v>0.28713000398445682</v>
      </c>
      <c r="D6" s="32">
        <f t="shared" si="1"/>
        <v>0.75269786035336272</v>
      </c>
      <c r="E6" s="32">
        <f t="shared" si="0"/>
        <v>0.24730213964663728</v>
      </c>
      <c r="F6" s="8"/>
      <c r="G6" s="7">
        <f t="shared" si="2"/>
        <v>60</v>
      </c>
      <c r="H6" s="35">
        <f t="shared" si="3"/>
        <v>0.75269786035336272</v>
      </c>
    </row>
    <row r="7" spans="1:8" s="5" customFormat="1" ht="18" x14ac:dyDescent="0.2">
      <c r="A7" s="6" t="s">
        <v>6</v>
      </c>
      <c r="B7" s="7">
        <v>75</v>
      </c>
      <c r="C7" s="31">
        <f>'[1]B14 Daten'!C7</f>
        <v>0.16022438572214773</v>
      </c>
      <c r="D7" s="32">
        <f t="shared" si="1"/>
        <v>0.91292224607551042</v>
      </c>
      <c r="E7" s="32">
        <f t="shared" si="0"/>
        <v>8.7077753924489576E-2</v>
      </c>
      <c r="F7" s="8"/>
      <c r="G7" s="7">
        <f t="shared" si="2"/>
        <v>75</v>
      </c>
      <c r="H7" s="35">
        <f t="shared" si="3"/>
        <v>0.91292224607551042</v>
      </c>
    </row>
    <row r="8" spans="1:8" s="5" customFormat="1" ht="18" x14ac:dyDescent="0.2">
      <c r="A8" s="6" t="s">
        <v>7</v>
      </c>
      <c r="B8" s="7">
        <v>90</v>
      </c>
      <c r="C8" s="31">
        <f>'[1]B14 Daten'!C8</f>
        <v>7.9858849113363703E-2</v>
      </c>
      <c r="D8" s="32">
        <f t="shared" si="1"/>
        <v>0.99278109518887414</v>
      </c>
      <c r="E8" s="32">
        <f t="shared" si="0"/>
        <v>7.2189048111258591E-3</v>
      </c>
      <c r="F8" s="8"/>
      <c r="G8" s="7">
        <f t="shared" si="2"/>
        <v>90</v>
      </c>
      <c r="H8" s="35">
        <f t="shared" si="3"/>
        <v>0.99278109518887414</v>
      </c>
    </row>
    <row r="9" spans="1:8" s="5" customFormat="1" ht="18" x14ac:dyDescent="0.2">
      <c r="A9" s="6" t="s">
        <v>8</v>
      </c>
      <c r="B9" s="7">
        <v>120</v>
      </c>
      <c r="C9" s="31">
        <f>'[1]B14 Daten'!C9</f>
        <v>7.2189048111258331E-3</v>
      </c>
      <c r="D9" s="32">
        <f t="shared" si="1"/>
        <v>1</v>
      </c>
      <c r="E9" s="32">
        <f t="shared" si="0"/>
        <v>0</v>
      </c>
      <c r="F9" s="8"/>
      <c r="G9" s="30">
        <f t="shared" si="2"/>
        <v>120</v>
      </c>
      <c r="H9" s="36">
        <f t="shared" si="3"/>
        <v>1</v>
      </c>
    </row>
    <row r="10" spans="1:8" s="5" customFormat="1" ht="18" x14ac:dyDescent="0.2">
      <c r="A10" s="9" t="s">
        <v>9</v>
      </c>
      <c r="B10" s="10"/>
      <c r="C10" s="33">
        <f>SUM(C4:C9)</f>
        <v>1</v>
      </c>
      <c r="D10" s="11"/>
      <c r="E10" s="11"/>
      <c r="F10" s="8"/>
    </row>
    <row r="11" spans="1:8" s="5" customFormat="1" ht="23" x14ac:dyDescent="0.25">
      <c r="A11" s="12"/>
      <c r="B11" s="13"/>
      <c r="C11" s="13"/>
      <c r="D11" s="13"/>
      <c r="E11" s="13"/>
      <c r="F11" s="8"/>
    </row>
    <row r="12" spans="1:8" s="5" customFormat="1" ht="18" x14ac:dyDescent="0.2">
      <c r="A12" s="2"/>
      <c r="B12" s="14"/>
      <c r="C12" s="15"/>
      <c r="D12" s="2"/>
      <c r="E12" s="2"/>
      <c r="F12" s="8"/>
    </row>
    <row r="13" spans="1:8" s="16" customFormat="1" ht="23" x14ac:dyDescent="0.25">
      <c r="A13" s="2"/>
      <c r="B13" s="2"/>
      <c r="C13" s="2"/>
      <c r="D13" s="2"/>
      <c r="E13" s="2"/>
      <c r="F13" s="13"/>
    </row>
    <row r="14" spans="1:8" ht="21" x14ac:dyDescent="0.2">
      <c r="A14" s="17" t="s">
        <v>10</v>
      </c>
      <c r="G14" s="5"/>
      <c r="H14" s="5"/>
    </row>
    <row r="15" spans="1:8" ht="18" x14ac:dyDescent="0.2">
      <c r="A15" s="18" t="s">
        <v>11</v>
      </c>
      <c r="B15" s="18" t="s">
        <v>12</v>
      </c>
      <c r="C15" s="20"/>
      <c r="D15" s="37">
        <f>D5+C6*(55-40)/(60-40)</f>
        <v>0.68091535935724856</v>
      </c>
      <c r="E15" s="18"/>
      <c r="G15" s="5"/>
      <c r="H15" s="5"/>
    </row>
    <row r="16" spans="1:8" ht="18" x14ac:dyDescent="0.2">
      <c r="A16" s="18" t="s">
        <v>13</v>
      </c>
      <c r="B16" s="18" t="s">
        <v>14</v>
      </c>
      <c r="C16" s="20"/>
      <c r="D16" s="37">
        <f>1-(D6+C7*(70-60)/(75-60))</f>
        <v>0.14048588249853877</v>
      </c>
      <c r="E16" s="18"/>
      <c r="G16" s="5"/>
      <c r="H16" s="5"/>
    </row>
    <row r="17" spans="1:8" s="18" customFormat="1" ht="18" x14ac:dyDescent="0.2">
      <c r="A17" s="18" t="s">
        <v>15</v>
      </c>
      <c r="B17" s="18" t="s">
        <v>16</v>
      </c>
      <c r="D17" s="37">
        <f>1-(D4+C5*(30-20)/(40-20))</f>
        <v>0.66578001922962571</v>
      </c>
      <c r="G17" s="5"/>
      <c r="H17" s="5"/>
    </row>
    <row r="18" spans="1:8" s="18" customFormat="1" ht="19" x14ac:dyDescent="0.25">
      <c r="A18" s="18" t="s">
        <v>17</v>
      </c>
      <c r="B18" s="18" t="s">
        <v>18</v>
      </c>
      <c r="D18" s="37">
        <f>(D6+C7*(65-60)/(75-60) )- (D4+C5*(25-20)/(40-20))</f>
        <v>0.53755994595630341</v>
      </c>
      <c r="E18" s="19"/>
      <c r="G18" s="21"/>
      <c r="H18" s="22"/>
    </row>
    <row r="19" spans="1:8" s="18" customFormat="1" ht="18" x14ac:dyDescent="0.2">
      <c r="A19" s="2"/>
      <c r="B19" s="2"/>
      <c r="C19" s="2"/>
      <c r="D19" s="2"/>
      <c r="E19" s="19"/>
      <c r="G19" s="21"/>
      <c r="H19" s="21"/>
    </row>
    <row r="20" spans="1:8" s="18" customFormat="1" ht="18" x14ac:dyDescent="0.2">
      <c r="A20" s="20" t="s">
        <v>21</v>
      </c>
      <c r="B20" s="2"/>
      <c r="C20" s="2"/>
      <c r="D20" s="2"/>
      <c r="E20" s="2"/>
      <c r="G20" s="21"/>
      <c r="H20" s="21"/>
    </row>
    <row r="21" spans="1:8" ht="18" x14ac:dyDescent="0.2">
      <c r="A21" s="18" t="s">
        <v>22</v>
      </c>
      <c r="B21" s="38">
        <f>C10</f>
        <v>1</v>
      </c>
      <c r="G21" s="23"/>
      <c r="H21" s="23"/>
    </row>
    <row r="22" spans="1:8" ht="18" x14ac:dyDescent="0.2">
      <c r="A22" s="18" t="s">
        <v>23</v>
      </c>
      <c r="B22" s="38">
        <f>D6</f>
        <v>0.75269786035336272</v>
      </c>
      <c r="G22" s="23"/>
      <c r="H22" s="24"/>
    </row>
    <row r="23" spans="1:8" ht="18" x14ac:dyDescent="0.2">
      <c r="A23" s="18" t="s">
        <v>24</v>
      </c>
      <c r="B23" s="38">
        <f>D9</f>
        <v>1</v>
      </c>
    </row>
    <row r="24" spans="1:8" ht="18" x14ac:dyDescent="0.2">
      <c r="A24" s="18" t="s">
        <v>25</v>
      </c>
      <c r="B24" s="38">
        <f>E6</f>
        <v>0.24730213964663728</v>
      </c>
    </row>
    <row r="25" spans="1:8" ht="18" x14ac:dyDescent="0.2">
      <c r="A25" s="18" t="s">
        <v>26</v>
      </c>
      <c r="B25" s="38">
        <f>E9</f>
        <v>0</v>
      </c>
    </row>
    <row r="26" spans="1:8" ht="18" x14ac:dyDescent="0.2">
      <c r="A26" s="18" t="s">
        <v>27</v>
      </c>
      <c r="B26" s="38">
        <f>SUM(H3:H9)</f>
        <v>4.3268411631584964</v>
      </c>
    </row>
    <row r="27" spans="1:8" ht="18" x14ac:dyDescent="0.2">
      <c r="A27" s="18" t="s">
        <v>28</v>
      </c>
      <c r="B27" s="38">
        <f>D15</f>
        <v>0.68091535935724856</v>
      </c>
    </row>
    <row r="28" spans="1:8" ht="18" x14ac:dyDescent="0.2">
      <c r="A28" s="18" t="s">
        <v>29</v>
      </c>
      <c r="B28" s="38">
        <f t="shared" ref="B28:B30" si="4">D16</f>
        <v>0.14048588249853877</v>
      </c>
    </row>
    <row r="29" spans="1:8" ht="18" x14ac:dyDescent="0.2">
      <c r="A29" s="18" t="s">
        <v>30</v>
      </c>
      <c r="B29" s="38">
        <f t="shared" si="4"/>
        <v>0.66578001922962571</v>
      </c>
    </row>
    <row r="30" spans="1:8" ht="18" x14ac:dyDescent="0.2">
      <c r="A30" s="18" t="s">
        <v>30</v>
      </c>
      <c r="B30" s="38">
        <f t="shared" si="4"/>
        <v>0.53755994595630341</v>
      </c>
    </row>
    <row r="31" spans="1:8" ht="18" x14ac:dyDescent="0.2">
      <c r="A31" s="18"/>
    </row>
  </sheetData>
  <mergeCells count="1">
    <mergeCell ref="G2:H2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3</xdr:col>
                <xdr:colOff>114300</xdr:colOff>
                <xdr:row>2</xdr:row>
                <xdr:rowOff>25400</xdr:rowOff>
              </from>
              <to>
                <xdr:col>3</xdr:col>
                <xdr:colOff>749300</xdr:colOff>
                <xdr:row>3</xdr:row>
                <xdr:rowOff>38100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4</xdr:col>
                <xdr:colOff>38100</xdr:colOff>
                <xdr:row>2</xdr:row>
                <xdr:rowOff>25400</xdr:rowOff>
              </from>
              <to>
                <xdr:col>4</xdr:col>
                <xdr:colOff>749300</xdr:colOff>
                <xdr:row>3</xdr:row>
                <xdr:rowOff>50800</xdr:rowOff>
              </to>
            </anchor>
          </objectPr>
        </oleObject>
      </mc:Choice>
      <mc:Fallback>
        <oleObject progId="Equation.DSMT4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2022-03-17T07:11:28Z</dcterms:created>
  <dcterms:modified xsi:type="dcterms:W3CDTF">2022-03-17T07:22:11Z</dcterms:modified>
</cp:coreProperties>
</file>