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Registro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4" i="1"/>
  <c r="K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B4" i="1"/>
  <c r="C4" i="1" s="1"/>
  <c r="B5" i="1"/>
  <c r="B6" i="1"/>
  <c r="C6" i="1" s="1"/>
  <c r="B7" i="1"/>
  <c r="B8" i="1"/>
  <c r="C8" i="1" s="1"/>
  <c r="B9" i="1"/>
  <c r="B10" i="1"/>
  <c r="C10" i="1" s="1"/>
  <c r="B11" i="1"/>
  <c r="B12" i="1"/>
  <c r="C12" i="1" s="1"/>
  <c r="B13" i="1"/>
  <c r="B14" i="1"/>
  <c r="C14" i="1" s="1"/>
  <c r="B15" i="1"/>
  <c r="B16" i="1"/>
  <c r="C16" i="1" s="1"/>
  <c r="B17" i="1"/>
  <c r="B18" i="1"/>
  <c r="C18" i="1" s="1"/>
  <c r="B19" i="1"/>
  <c r="C19" i="1" l="1"/>
  <c r="D19" i="1" s="1"/>
  <c r="C17" i="1"/>
  <c r="C15" i="1"/>
  <c r="D15" i="1" s="1"/>
  <c r="C13" i="1"/>
  <c r="C11" i="1"/>
  <c r="D11" i="1" s="1"/>
  <c r="C9" i="1"/>
  <c r="C7" i="1"/>
  <c r="D7" i="1" s="1"/>
  <c r="C5" i="1"/>
  <c r="D18" i="1"/>
  <c r="E18" i="1" s="1"/>
  <c r="D16" i="1"/>
  <c r="D14" i="1"/>
  <c r="E14" i="1" s="1"/>
  <c r="D12" i="1"/>
  <c r="D10" i="1"/>
  <c r="E10" i="1" s="1"/>
  <c r="D8" i="1"/>
  <c r="D6" i="1"/>
  <c r="E6" i="1" s="1"/>
  <c r="E16" i="1"/>
  <c r="E12" i="1"/>
  <c r="E8" i="1"/>
  <c r="G19" i="1"/>
  <c r="H19" i="1" s="1"/>
  <c r="G17" i="1"/>
  <c r="H17" i="1" s="1"/>
  <c r="G15" i="1"/>
  <c r="H15" i="1" s="1"/>
  <c r="G13" i="1"/>
  <c r="H13" i="1" s="1"/>
  <c r="G11" i="1"/>
  <c r="H11" i="1" s="1"/>
  <c r="G9" i="1"/>
  <c r="H9" i="1" s="1"/>
  <c r="G6" i="1"/>
  <c r="H6" i="1" s="1"/>
  <c r="D17" i="1"/>
  <c r="D13" i="1"/>
  <c r="D9" i="1"/>
  <c r="D5" i="1"/>
  <c r="G18" i="1"/>
  <c r="H18" i="1" s="1"/>
  <c r="G16" i="1"/>
  <c r="H16" i="1" s="1"/>
  <c r="G14" i="1"/>
  <c r="H14" i="1" s="1"/>
  <c r="G12" i="1"/>
  <c r="H12" i="1" s="1"/>
  <c r="G10" i="1"/>
  <c r="H10" i="1" s="1"/>
  <c r="G7" i="1"/>
  <c r="H7" i="1" s="1"/>
  <c r="G5" i="1"/>
  <c r="H5" i="1" s="1"/>
  <c r="G8" i="1"/>
  <c r="H8" i="1" s="1"/>
  <c r="G4" i="1"/>
  <c r="H4" i="1" s="1"/>
  <c r="D4" i="1"/>
  <c r="E4" i="1" s="1"/>
  <c r="E5" i="1" l="1"/>
  <c r="E9" i="1"/>
  <c r="E13" i="1"/>
  <c r="E17" i="1"/>
  <c r="E7" i="1"/>
  <c r="E11" i="1"/>
  <c r="E15" i="1"/>
  <c r="E19" i="1"/>
</calcChain>
</file>

<file path=xl/sharedStrings.xml><?xml version="1.0" encoding="utf-8"?>
<sst xmlns="http://schemas.openxmlformats.org/spreadsheetml/2006/main" count="10" uniqueCount="10">
  <si>
    <t>Nombre</t>
  </si>
  <si>
    <t>1er Apellido</t>
  </si>
  <si>
    <t>2º Apellido</t>
  </si>
  <si>
    <t>Iniciales</t>
  </si>
  <si>
    <t>Vía</t>
  </si>
  <si>
    <t>Piso</t>
  </si>
  <si>
    <t>Puerta</t>
  </si>
  <si>
    <t>Prefijo</t>
  </si>
  <si>
    <t>Teléfono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</si>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</sst>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0A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riShi\Desktop\Ofimatica\Excel\Practica%207\Agen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da"/>
    </sheetNames>
    <sheetDataSet>
      <sheetData sheetId="0">
        <row r="4">
          <cell r="B4" t="str">
            <v>África Martínez González</v>
          </cell>
          <cell r="C4" t="str">
            <v>Valencia 5 5ºB</v>
          </cell>
          <cell r="D4" t="str">
            <v>(99) 125 12 12</v>
          </cell>
        </row>
        <row r="5">
          <cell r="B5" t="str">
            <v>Ana Fernández Llave</v>
          </cell>
          <cell r="C5" t="str">
            <v>Castellon 4 3ºA</v>
          </cell>
          <cell r="D5" t="str">
            <v>(555) 23 45 67</v>
          </cell>
        </row>
        <row r="6">
          <cell r="B6" t="str">
            <v>Ricardo Palma Sánchez</v>
          </cell>
          <cell r="C6" t="str">
            <v>Ajo 32 1ºD</v>
          </cell>
          <cell r="D6" t="str">
            <v>(999) 12 34 56</v>
          </cell>
        </row>
        <row r="7">
          <cell r="B7" t="str">
            <v>Ismael López Romera</v>
          </cell>
          <cell r="C7" t="str">
            <v>Polanco 12 2ºD</v>
          </cell>
          <cell r="D7" t="str">
            <v>(555) 98 87 76</v>
          </cell>
        </row>
        <row r="8">
          <cell r="B8" t="str">
            <v>Sonia García Casillas</v>
          </cell>
          <cell r="C8" t="str">
            <v>Einstein 13 BºE</v>
          </cell>
          <cell r="D8" t="str">
            <v>(55) 567 89 01</v>
          </cell>
        </row>
        <row r="9">
          <cell r="B9" t="str">
            <v>Iñaki Urrutia Nabascués</v>
          </cell>
          <cell r="C9" t="str">
            <v>Ronda 45 9ºH</v>
          </cell>
          <cell r="D9" t="str">
            <v>(888) 55 66 77</v>
          </cell>
        </row>
        <row r="10">
          <cell r="B10" t="str">
            <v>Israel Heredia Montero</v>
          </cell>
          <cell r="C10" t="str">
            <v>Felicidad 2 2ºA</v>
          </cell>
          <cell r="D10" t="str">
            <v>(999) 11 22 33</v>
          </cell>
        </row>
        <row r="11">
          <cell r="B11" t="str">
            <v>Bartolomé Picos Ramírez</v>
          </cell>
          <cell r="C11" t="str">
            <v>Jaramillo 8 BºA</v>
          </cell>
          <cell r="D11" t="str">
            <v>(55) 123 44 55</v>
          </cell>
        </row>
        <row r="12">
          <cell r="B12" t="str">
            <v>Victoria Comares Ribadillo</v>
          </cell>
          <cell r="C12" t="str">
            <v>Gomera 3 1ºD</v>
          </cell>
          <cell r="D12" t="str">
            <v>(999) 12 12 12</v>
          </cell>
        </row>
        <row r="13">
          <cell r="B13" t="str">
            <v>Marcos Lozano Vichy</v>
          </cell>
          <cell r="C13" t="str">
            <v>Mesones 10 2ºC</v>
          </cell>
          <cell r="D13" t="str">
            <v>(555) 98 65 32</v>
          </cell>
        </row>
        <row r="14">
          <cell r="B14" t="str">
            <v>Lorenzo Montesinos Ruiz</v>
          </cell>
          <cell r="C14" t="str">
            <v>Tablas 1 1ºD</v>
          </cell>
          <cell r="D14" t="str">
            <v>(555) 21 45 87</v>
          </cell>
        </row>
        <row r="15">
          <cell r="B15" t="str">
            <v>Venicio Mula Santiago</v>
          </cell>
          <cell r="C15" t="str">
            <v>Ortega 34 2ºG</v>
          </cell>
          <cell r="D15" t="str">
            <v>(999) 12 33 45</v>
          </cell>
        </row>
        <row r="16">
          <cell r="B16" t="str">
            <v>Jauma Gaset Riscadieu</v>
          </cell>
          <cell r="C16" t="str">
            <v>Alarcón 12 1ºC</v>
          </cell>
          <cell r="D16" t="str">
            <v>(55) 111 44 77</v>
          </cell>
        </row>
        <row r="17">
          <cell r="B17" t="str">
            <v>Sandra Lima Proyas</v>
          </cell>
          <cell r="C17" t="str">
            <v>Fábrica 12 2ºB</v>
          </cell>
          <cell r="D17" t="str">
            <v>(999) 21 43 65</v>
          </cell>
        </row>
        <row r="18">
          <cell r="B18" t="str">
            <v>Helena Soto Gamarro</v>
          </cell>
          <cell r="C18" t="str">
            <v>Dilar 23 BºC</v>
          </cell>
          <cell r="D18" t="str">
            <v>(99) 121 21 21</v>
          </cell>
        </row>
        <row r="19">
          <cell r="B19" t="str">
            <v>Claudio Rástrez Cogollos</v>
          </cell>
          <cell r="C19" t="str">
            <v>Calvario 81 1ºD</v>
          </cell>
          <cell r="D19" t="str">
            <v>(555) 88 88 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activeCell="E22" sqref="E22"/>
    </sheetView>
  </sheetViews>
  <sheetFormatPr baseColWidth="10" defaultColWidth="9.140625" defaultRowHeight="15" x14ac:dyDescent="0.25"/>
  <cols>
    <col min="2" max="4" width="15.7109375" customWidth="1"/>
    <col min="5" max="5" width="12.7109375" style="2" customWidth="1"/>
    <col min="6" max="6" width="14.85546875" customWidth="1"/>
    <col min="7" max="10" width="8.7109375" customWidth="1"/>
    <col min="11" max="11" width="11.140625" customWidth="1"/>
  </cols>
  <sheetData>
    <row r="2" spans="2:11" ht="15.75" thickBot="1" x14ac:dyDescent="0.3"/>
    <row r="3" spans="2:11" ht="15.75" thickBot="1" x14ac:dyDescent="0.3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6" t="s">
        <v>9</v>
      </c>
      <c r="H3" s="6" t="s">
        <v>5</v>
      </c>
      <c r="I3" s="6" t="s">
        <v>6</v>
      </c>
      <c r="J3" s="6" t="s">
        <v>7</v>
      </c>
      <c r="K3" s="7" t="s">
        <v>8</v>
      </c>
    </row>
    <row r="4" spans="2:11" ht="15.75" thickBot="1" x14ac:dyDescent="0.3">
      <c r="B4" s="1" t="str">
        <f>UPPER(MID([1]Agenda!B4,1,FIND(" ",[1]Agenda!B4)-1))</f>
        <v>ÁFRICA</v>
      </c>
      <c r="C4" s="1" t="str">
        <f>UPPER(MID([1]Agenda!B4,FIND(" ",[1]Agenda!B4)+1,FIND(" ",[1]Agenda!B4,LEN(B4)+2)-LEN(B4)-2))</f>
        <v>MARTÍNEZ</v>
      </c>
      <c r="D4" s="1" t="str">
        <f>UPPER(MID([1]Agenda!B4,FIND(" ",[1]Agenda!B4,LEN(B4)+2)+1,LEN([1]Agenda!B4)-LEN(B4)-LEN(C4)-2))</f>
        <v>GONZÁLEZ</v>
      </c>
      <c r="E4" s="3" t="str">
        <f>CONCATENATE(MID(B4,1,1),".",MID(C4,1,1),".",MID(D4,1,1),".")</f>
        <v>Á.M.G.</v>
      </c>
      <c r="F4" s="1" t="str">
        <f>UPPER(MID([1]Agenda!C4,1,FIND(" ",[1]Agenda!C4)-1))</f>
        <v>VALENCIA</v>
      </c>
      <c r="G4" s="3" t="str">
        <f>MID([1]Agenda!C4,FIND(" ",[1]Agenda!C4)+1,FIND(" ",[1]Agenda!C4,LEN(F4)+2)-LEN(F4)-2)</f>
        <v>5</v>
      </c>
      <c r="H4" s="3" t="str">
        <f>MID([1]Agenda!C4,LEN(F4)+LEN(G4)+3,FIND("º",[1]Agenda!C4)-LEN(F4)-LEN(G4)-3)</f>
        <v>5</v>
      </c>
      <c r="I4" s="3" t="str">
        <f>RIGHT([1]Agenda!C4)</f>
        <v>B</v>
      </c>
      <c r="J4" s="3" t="str">
        <f>MID([1]Agenda!D4,2,FIND(")",[1]Agenda!D4)-2)</f>
        <v>99</v>
      </c>
      <c r="K4" s="4" t="str">
        <f>MID([1]Agenda!D4,FIND(" ",[1]Agenda!D4)+1,LEN([1]Agenda!D4)-LEN(J4)-2)</f>
        <v>125 12 12</v>
      </c>
    </row>
    <row r="5" spans="2:11" ht="15.75" thickBot="1" x14ac:dyDescent="0.3">
      <c r="B5" s="1" t="str">
        <f>UPPER(MID([1]Agenda!B5,1,FIND(" ",[1]Agenda!B5)-1))</f>
        <v>ANA</v>
      </c>
      <c r="C5" s="1" t="str">
        <f>UPPER(MID([1]Agenda!B5,FIND(" ",[1]Agenda!B5)+1,FIND(" ",[1]Agenda!B5,LEN(B5)+2)-LEN(B5)-2))</f>
        <v>FERNÁNDEZ</v>
      </c>
      <c r="D5" s="1" t="str">
        <f>UPPER(MID([1]Agenda!B5,FIND(" ",[1]Agenda!B5,LEN(B5)+2)+1,LEN([1]Agenda!B5)-LEN(B5)-LEN(C5)-2))</f>
        <v>LLAVE</v>
      </c>
      <c r="E5" s="3" t="str">
        <f t="shared" ref="E5:E19" si="0">CONCATENATE(MID(B5,1,1),".",MID(C5,1,1),".",MID(D5,1,1),".")</f>
        <v>A.F.L.</v>
      </c>
      <c r="F5" s="1" t="str">
        <f>UPPER(MID([1]Agenda!C5,1,FIND(" ",[1]Agenda!C5)-1))</f>
        <v>CASTELLON</v>
      </c>
      <c r="G5" s="3" t="str">
        <f>MID([1]Agenda!C5,FIND(" ",[1]Agenda!C5)+1,FIND(" ",[1]Agenda!C5,LEN(F5)+2)-LEN(F5)-2)</f>
        <v>4</v>
      </c>
      <c r="H5" s="3" t="str">
        <f>MID([1]Agenda!C5,LEN(F5)+LEN(G5)+3,FIND("º",[1]Agenda!C5)-LEN(F5)-LEN(G5)-3)</f>
        <v>3</v>
      </c>
      <c r="I5" s="3" t="str">
        <f>RIGHT([1]Agenda!C5)</f>
        <v>A</v>
      </c>
      <c r="J5" s="3" t="str">
        <f>MID([1]Agenda!D5,2,FIND(")",[1]Agenda!D5)-2)</f>
        <v>555</v>
      </c>
      <c r="K5" s="4" t="str">
        <f>MID([1]Agenda!D5,FIND(" ",[1]Agenda!D5)+1,LEN([1]Agenda!D5)-LEN(J5)-2)</f>
        <v>23 45 67</v>
      </c>
    </row>
    <row r="6" spans="2:11" ht="15.75" thickBot="1" x14ac:dyDescent="0.3">
      <c r="B6" s="1" t="str">
        <f>UPPER(MID([1]Agenda!B6,1,FIND(" ",[1]Agenda!B6)-1))</f>
        <v>RICARDO</v>
      </c>
      <c r="C6" s="1" t="str">
        <f>UPPER(MID([1]Agenda!B6,FIND(" ",[1]Agenda!B6)+1,FIND(" ",[1]Agenda!B6,LEN(B6)+2)-LEN(B6)-2))</f>
        <v>PALMA</v>
      </c>
      <c r="D6" s="1" t="str">
        <f>UPPER(MID([1]Agenda!B6,FIND(" ",[1]Agenda!B6,LEN(B6)+2)+1,LEN([1]Agenda!B6)-LEN(B6)-LEN(C6)-2))</f>
        <v>SÁNCHEZ</v>
      </c>
      <c r="E6" s="3" t="str">
        <f t="shared" si="0"/>
        <v>R.P.S.</v>
      </c>
      <c r="F6" s="1" t="str">
        <f>UPPER(MID([1]Agenda!C6,1,FIND(" ",[1]Agenda!C6)-1))</f>
        <v>AJO</v>
      </c>
      <c r="G6" s="3" t="str">
        <f>MID([1]Agenda!C6,FIND(" ",[1]Agenda!C6)+1,FIND(" ",[1]Agenda!C6,LEN(F6)+2)-LEN(F6)-2)</f>
        <v>32</v>
      </c>
      <c r="H6" s="3" t="str">
        <f>MID([1]Agenda!C6,LEN(F6)+LEN(G6)+3,FIND("º",[1]Agenda!C6)-LEN(F6)-LEN(G6)-3)</f>
        <v>1</v>
      </c>
      <c r="I6" s="3" t="str">
        <f>RIGHT([1]Agenda!C6)</f>
        <v>D</v>
      </c>
      <c r="J6" s="3" t="str">
        <f>MID([1]Agenda!D6,2,FIND(")",[1]Agenda!D6)-2)</f>
        <v>999</v>
      </c>
      <c r="K6" s="4" t="str">
        <f>MID([1]Agenda!D6,FIND(" ",[1]Agenda!D6)+1,LEN([1]Agenda!D6)-LEN(J6)-2)</f>
        <v>12 34 56</v>
      </c>
    </row>
    <row r="7" spans="2:11" ht="15.75" thickBot="1" x14ac:dyDescent="0.3">
      <c r="B7" s="1" t="str">
        <f>UPPER(MID([1]Agenda!B7,1,FIND(" ",[1]Agenda!B7)-1))</f>
        <v>ISMAEL</v>
      </c>
      <c r="C7" s="1" t="str">
        <f>UPPER(MID([1]Agenda!B7,FIND(" ",[1]Agenda!B7)+1,FIND(" ",[1]Agenda!B7,LEN(B7)+2)-LEN(B7)-2))</f>
        <v>LÓPEZ</v>
      </c>
      <c r="D7" s="1" t="str">
        <f>UPPER(MID([1]Agenda!B7,FIND(" ",[1]Agenda!B7,LEN(B7)+2)+1,LEN([1]Agenda!B7)-LEN(B7)-LEN(C7)-2))</f>
        <v>ROMERA</v>
      </c>
      <c r="E7" s="3" t="str">
        <f t="shared" si="0"/>
        <v>I.L.R.</v>
      </c>
      <c r="F7" s="1" t="str">
        <f>UPPER(MID([1]Agenda!C7,1,FIND(" ",[1]Agenda!C7)-1))</f>
        <v>POLANCO</v>
      </c>
      <c r="G7" s="3" t="str">
        <f>MID([1]Agenda!C7,FIND(" ",[1]Agenda!C7)+1,FIND(" ",[1]Agenda!C7,LEN(F7)+2)-LEN(F7)-2)</f>
        <v>12</v>
      </c>
      <c r="H7" s="3" t="str">
        <f>MID([1]Agenda!C7,LEN(F7)+LEN(G7)+3,FIND("º",[1]Agenda!C7)-LEN(F7)-LEN(G7)-3)</f>
        <v>2</v>
      </c>
      <c r="I7" s="3" t="str">
        <f>RIGHT([1]Agenda!C7)</f>
        <v>D</v>
      </c>
      <c r="J7" s="3" t="str">
        <f>MID([1]Agenda!D7,2,FIND(")",[1]Agenda!D7)-2)</f>
        <v>555</v>
      </c>
      <c r="K7" s="4" t="str">
        <f>MID([1]Agenda!D7,FIND(" ",[1]Agenda!D7)+1,LEN([1]Agenda!D7)-LEN(J7)-2)</f>
        <v>98 87 76</v>
      </c>
    </row>
    <row r="8" spans="2:11" ht="15.75" thickBot="1" x14ac:dyDescent="0.3">
      <c r="B8" s="1" t="str">
        <f>UPPER(MID([1]Agenda!B8,1,FIND(" ",[1]Agenda!B8)-1))</f>
        <v>SONIA</v>
      </c>
      <c r="C8" s="1" t="str">
        <f>UPPER(MID([1]Agenda!B8,FIND(" ",[1]Agenda!B8)+1,FIND(" ",[1]Agenda!B8,LEN(B8)+2)-LEN(B8)-2))</f>
        <v>GARCÍA</v>
      </c>
      <c r="D8" s="1" t="str">
        <f>UPPER(MID([1]Agenda!B8,FIND(" ",[1]Agenda!B8,LEN(B8)+2)+1,LEN([1]Agenda!B8)-LEN(B8)-LEN(C8)-2))</f>
        <v>CASILLAS</v>
      </c>
      <c r="E8" s="3" t="str">
        <f t="shared" si="0"/>
        <v>S.G.C.</v>
      </c>
      <c r="F8" s="1" t="str">
        <f>UPPER(MID([1]Agenda!C8,1,FIND(" ",[1]Agenda!C8)-1))</f>
        <v>EINSTEIN</v>
      </c>
      <c r="G8" s="3" t="str">
        <f>MID([1]Agenda!C8,FIND(" ",[1]Agenda!C8)+1,FIND(" ",[1]Agenda!C8,LEN(F8)+2)-LEN(F8)-2)</f>
        <v>13</v>
      </c>
      <c r="H8" s="3" t="str">
        <f>MID([1]Agenda!C8,LEN(F8)+LEN(G8)+3,FIND("º",[1]Agenda!C8)-LEN(F8)-LEN(G8)-3)</f>
        <v>B</v>
      </c>
      <c r="I8" s="3" t="str">
        <f>RIGHT([1]Agenda!C8)</f>
        <v>E</v>
      </c>
      <c r="J8" s="3" t="str">
        <f>MID([1]Agenda!D8,2,FIND(")",[1]Agenda!D8)-2)</f>
        <v>55</v>
      </c>
      <c r="K8" s="4" t="str">
        <f>MID([1]Agenda!D8,FIND(" ",[1]Agenda!D8)+1,LEN([1]Agenda!D8)-LEN(J8)-2)</f>
        <v>567 89 01</v>
      </c>
    </row>
    <row r="9" spans="2:11" ht="15.75" thickBot="1" x14ac:dyDescent="0.3">
      <c r="B9" s="1" t="str">
        <f>UPPER(MID([1]Agenda!B9,1,FIND(" ",[1]Agenda!B9)-1))</f>
        <v>IÑAKI</v>
      </c>
      <c r="C9" s="1" t="str">
        <f>UPPER(MID([1]Agenda!B9,FIND(" ",[1]Agenda!B9)+1,FIND(" ",[1]Agenda!B9,LEN(B9)+2)-LEN(B9)-2))</f>
        <v>URRUTIA</v>
      </c>
      <c r="D9" s="1" t="str">
        <f>UPPER(MID([1]Agenda!B9,FIND(" ",[1]Agenda!B9,LEN(B9)+2)+1,LEN([1]Agenda!B9)-LEN(B9)-LEN(C9)-2))</f>
        <v>NABASCUÉS</v>
      </c>
      <c r="E9" s="3" t="str">
        <f t="shared" si="0"/>
        <v>I.U.N.</v>
      </c>
      <c r="F9" s="1" t="str">
        <f>UPPER(MID([1]Agenda!C9,1,FIND(" ",[1]Agenda!C9)-1))</f>
        <v>RONDA</v>
      </c>
      <c r="G9" s="3" t="str">
        <f>MID([1]Agenda!C9,FIND(" ",[1]Agenda!C9)+1,FIND(" ",[1]Agenda!C9,LEN(F9)+2)-LEN(F9)-2)</f>
        <v>45</v>
      </c>
      <c r="H9" s="3" t="str">
        <f>MID([1]Agenda!C9,LEN(F9)+LEN(G9)+3,FIND("º",[1]Agenda!C9)-LEN(F9)-LEN(G9)-3)</f>
        <v>9</v>
      </c>
      <c r="I9" s="3" t="str">
        <f>RIGHT([1]Agenda!C9)</f>
        <v>H</v>
      </c>
      <c r="J9" s="3" t="str">
        <f>MID([1]Agenda!D9,2,FIND(")",[1]Agenda!D9)-2)</f>
        <v>888</v>
      </c>
      <c r="K9" s="4" t="str">
        <f>MID([1]Agenda!D9,FIND(" ",[1]Agenda!D9)+1,LEN([1]Agenda!D9)-LEN(J9)-2)</f>
        <v>55 66 77</v>
      </c>
    </row>
    <row r="10" spans="2:11" ht="15.75" thickBot="1" x14ac:dyDescent="0.3">
      <c r="B10" s="1" t="str">
        <f>UPPER(MID([1]Agenda!B10,1,FIND(" ",[1]Agenda!B10)-1))</f>
        <v>ISRAEL</v>
      </c>
      <c r="C10" s="1" t="str">
        <f>UPPER(MID([1]Agenda!B10,FIND(" ",[1]Agenda!B10)+1,FIND(" ",[1]Agenda!B10,LEN(B10)+2)-LEN(B10)-2))</f>
        <v>HEREDIA</v>
      </c>
      <c r="D10" s="1" t="str">
        <f>UPPER(MID([1]Agenda!B10,FIND(" ",[1]Agenda!B10,LEN(B10)+2)+1,LEN([1]Agenda!B10)-LEN(B10)-LEN(C10)-2))</f>
        <v>MONTERO</v>
      </c>
      <c r="E10" s="3" t="str">
        <f t="shared" si="0"/>
        <v>I.H.M.</v>
      </c>
      <c r="F10" s="1" t="str">
        <f>UPPER(MID([1]Agenda!C10,1,FIND(" ",[1]Agenda!C10)-1))</f>
        <v>FELICIDAD</v>
      </c>
      <c r="G10" s="3" t="str">
        <f>MID([1]Agenda!C10,FIND(" ",[1]Agenda!C10)+1,FIND(" ",[1]Agenda!C10,LEN(F10)+2)-LEN(F10)-2)</f>
        <v>2</v>
      </c>
      <c r="H10" s="3" t="str">
        <f>MID([1]Agenda!C10,LEN(F10)+LEN(G10)+3,FIND("º",[1]Agenda!C10)-LEN(F10)-LEN(G10)-3)</f>
        <v>2</v>
      </c>
      <c r="I10" s="3" t="str">
        <f>RIGHT([1]Agenda!C10)</f>
        <v>A</v>
      </c>
      <c r="J10" s="3" t="str">
        <f>MID([1]Agenda!D10,2,FIND(")",[1]Agenda!D10)-2)</f>
        <v>999</v>
      </c>
      <c r="K10" s="4" t="str">
        <f>MID([1]Agenda!D10,FIND(" ",[1]Agenda!D10)+1,LEN([1]Agenda!D10)-LEN(J10)-2)</f>
        <v>11 22 33</v>
      </c>
    </row>
    <row r="11" spans="2:11" ht="15.75" thickBot="1" x14ac:dyDescent="0.3">
      <c r="B11" s="1" t="str">
        <f>UPPER(MID([1]Agenda!B11,1,FIND(" ",[1]Agenda!B11)-1))</f>
        <v>BARTOLOMÉ</v>
      </c>
      <c r="C11" s="1" t="str">
        <f>UPPER(MID([1]Agenda!B11,FIND(" ",[1]Agenda!B11)+1,FIND(" ",[1]Agenda!B11,LEN(B11)+2)-LEN(B11)-2))</f>
        <v>PICOS</v>
      </c>
      <c r="D11" s="1" t="str">
        <f>UPPER(MID([1]Agenda!B11,FIND(" ",[1]Agenda!B11,LEN(B11)+2)+1,LEN([1]Agenda!B11)-LEN(B11)-LEN(C11)-2))</f>
        <v>RAMÍREZ</v>
      </c>
      <c r="E11" s="3" t="str">
        <f t="shared" si="0"/>
        <v>B.P.R.</v>
      </c>
      <c r="F11" s="1" t="str">
        <f>UPPER(MID([1]Agenda!C11,1,FIND(" ",[1]Agenda!C11)-1))</f>
        <v>JARAMILLO</v>
      </c>
      <c r="G11" s="3" t="str">
        <f>MID([1]Agenda!C11,FIND(" ",[1]Agenda!C11)+1,FIND(" ",[1]Agenda!C11,LEN(F11)+2)-LEN(F11)-2)</f>
        <v>8</v>
      </c>
      <c r="H11" s="3" t="str">
        <f>MID([1]Agenda!C11,LEN(F11)+LEN(G11)+3,FIND("º",[1]Agenda!C11)-LEN(F11)-LEN(G11)-3)</f>
        <v>B</v>
      </c>
      <c r="I11" s="3" t="str">
        <f>RIGHT([1]Agenda!C11)</f>
        <v>A</v>
      </c>
      <c r="J11" s="3" t="str">
        <f>MID([1]Agenda!D11,2,FIND(")",[1]Agenda!D11)-2)</f>
        <v>55</v>
      </c>
      <c r="K11" s="4" t="str">
        <f>MID([1]Agenda!D11,FIND(" ",[1]Agenda!D11)+1,LEN([1]Agenda!D11)-LEN(J11)-2)</f>
        <v>123 44 55</v>
      </c>
    </row>
    <row r="12" spans="2:11" ht="15.75" thickBot="1" x14ac:dyDescent="0.3">
      <c r="B12" s="1" t="str">
        <f>UPPER(MID([1]Agenda!B12,1,FIND(" ",[1]Agenda!B12)-1))</f>
        <v>VICTORIA</v>
      </c>
      <c r="C12" s="1" t="str">
        <f>UPPER(MID([1]Agenda!B12,FIND(" ",[1]Agenda!B12)+1,FIND(" ",[1]Agenda!B12,LEN(B12)+2)-LEN(B12)-2))</f>
        <v>COMARES</v>
      </c>
      <c r="D12" s="1" t="str">
        <f>UPPER(MID([1]Agenda!B12,FIND(" ",[1]Agenda!B12,LEN(B12)+2)+1,LEN([1]Agenda!B12)-LEN(B12)-LEN(C12)-2))</f>
        <v>RIBADILLO</v>
      </c>
      <c r="E12" s="3" t="str">
        <f t="shared" si="0"/>
        <v>V.C.R.</v>
      </c>
      <c r="F12" s="1" t="str">
        <f>UPPER(MID([1]Agenda!C12,1,FIND(" ",[1]Agenda!C12)-1))</f>
        <v>GOMERA</v>
      </c>
      <c r="G12" s="3" t="str">
        <f>MID([1]Agenda!C12,FIND(" ",[1]Agenda!C12)+1,FIND(" ",[1]Agenda!C12,LEN(F12)+2)-LEN(F12)-2)</f>
        <v>3</v>
      </c>
      <c r="H12" s="3" t="str">
        <f>MID([1]Agenda!C12,LEN(F12)+LEN(G12)+3,FIND("º",[1]Agenda!C12)-LEN(F12)-LEN(G12)-3)</f>
        <v>1</v>
      </c>
      <c r="I12" s="3" t="str">
        <f>RIGHT([1]Agenda!C12)</f>
        <v>D</v>
      </c>
      <c r="J12" s="3" t="str">
        <f>MID([1]Agenda!D12,2,FIND(")",[1]Agenda!D12)-2)</f>
        <v>999</v>
      </c>
      <c r="K12" s="4" t="str">
        <f>MID([1]Agenda!D12,FIND(" ",[1]Agenda!D12)+1,LEN([1]Agenda!D12)-LEN(J12)-2)</f>
        <v>12 12 12</v>
      </c>
    </row>
    <row r="13" spans="2:11" ht="15.75" thickBot="1" x14ac:dyDescent="0.3">
      <c r="B13" s="1" t="str">
        <f>UPPER(MID([1]Agenda!B13,1,FIND(" ",[1]Agenda!B13)-1))</f>
        <v>MARCOS</v>
      </c>
      <c r="C13" s="1" t="str">
        <f>UPPER(MID([1]Agenda!B13,FIND(" ",[1]Agenda!B13)+1,FIND(" ",[1]Agenda!B13,LEN(B13)+2)-LEN(B13)-2))</f>
        <v>LOZANO</v>
      </c>
      <c r="D13" s="1" t="str">
        <f>UPPER(MID([1]Agenda!B13,FIND(" ",[1]Agenda!B13,LEN(B13)+2)+1,LEN([1]Agenda!B13)-LEN(B13)-LEN(C13)-2))</f>
        <v>VICHY</v>
      </c>
      <c r="E13" s="3" t="str">
        <f t="shared" si="0"/>
        <v>M.L.V.</v>
      </c>
      <c r="F13" s="1" t="str">
        <f>UPPER(MID([1]Agenda!C13,1,FIND(" ",[1]Agenda!C13)-1))</f>
        <v>MESONES</v>
      </c>
      <c r="G13" s="3" t="str">
        <f>MID([1]Agenda!C13,FIND(" ",[1]Agenda!C13)+1,FIND(" ",[1]Agenda!C13,LEN(F13)+2)-LEN(F13)-2)</f>
        <v>10</v>
      </c>
      <c r="H13" s="3" t="str">
        <f>MID([1]Agenda!C13,LEN(F13)+LEN(G13)+3,FIND("º",[1]Agenda!C13)-LEN(F13)-LEN(G13)-3)</f>
        <v>2</v>
      </c>
      <c r="I13" s="3" t="str">
        <f>RIGHT([1]Agenda!C13)</f>
        <v>C</v>
      </c>
      <c r="J13" s="3" t="str">
        <f>MID([1]Agenda!D13,2,FIND(")",[1]Agenda!D13)-2)</f>
        <v>555</v>
      </c>
      <c r="K13" s="4" t="str">
        <f>MID([1]Agenda!D13,FIND(" ",[1]Agenda!D13)+1,LEN([1]Agenda!D13)-LEN(J13)-2)</f>
        <v>98 65 32</v>
      </c>
    </row>
    <row r="14" spans="2:11" ht="15.75" thickBot="1" x14ac:dyDescent="0.3">
      <c r="B14" s="1" t="str">
        <f>UPPER(MID([1]Agenda!B14,1,FIND(" ",[1]Agenda!B14)-1))</f>
        <v>LORENZO</v>
      </c>
      <c r="C14" s="1" t="str">
        <f>UPPER(MID([1]Agenda!B14,FIND(" ",[1]Agenda!B14)+1,FIND(" ",[1]Agenda!B14,LEN(B14)+2)-LEN(B14)-2))</f>
        <v>MONTESINOS</v>
      </c>
      <c r="D14" s="1" t="str">
        <f>UPPER(MID([1]Agenda!B14,FIND(" ",[1]Agenda!B14,LEN(B14)+2)+1,LEN([1]Agenda!B14)-LEN(B14)-LEN(C14)-2))</f>
        <v>RUIZ</v>
      </c>
      <c r="E14" s="3" t="str">
        <f t="shared" si="0"/>
        <v>L.M.R.</v>
      </c>
      <c r="F14" s="1" t="str">
        <f>UPPER(MID([1]Agenda!C14,1,FIND(" ",[1]Agenda!C14)-1))</f>
        <v>TABLAS</v>
      </c>
      <c r="G14" s="3" t="str">
        <f>MID([1]Agenda!C14,FIND(" ",[1]Agenda!C14)+1,FIND(" ",[1]Agenda!C14,LEN(F14)+2)-LEN(F14)-2)</f>
        <v>1</v>
      </c>
      <c r="H14" s="3" t="str">
        <f>MID([1]Agenda!C14,LEN(F14)+LEN(G14)+3,FIND("º",[1]Agenda!C14)-LEN(F14)-LEN(G14)-3)</f>
        <v>1</v>
      </c>
      <c r="I14" s="3" t="str">
        <f>RIGHT([1]Agenda!C14)</f>
        <v>D</v>
      </c>
      <c r="J14" s="3" t="str">
        <f>MID([1]Agenda!D14,2,FIND(")",[1]Agenda!D14)-2)</f>
        <v>555</v>
      </c>
      <c r="K14" s="4" t="str">
        <f>MID([1]Agenda!D14,FIND(" ",[1]Agenda!D14)+1,LEN([1]Agenda!D14)-LEN(J14)-2)</f>
        <v>21 45 87</v>
      </c>
    </row>
    <row r="15" spans="2:11" ht="15.75" thickBot="1" x14ac:dyDescent="0.3">
      <c r="B15" s="1" t="str">
        <f>UPPER(MID([1]Agenda!B15,1,FIND(" ",[1]Agenda!B15)-1))</f>
        <v>VENICIO</v>
      </c>
      <c r="C15" s="1" t="str">
        <f>UPPER(MID([1]Agenda!B15,FIND(" ",[1]Agenda!B15)+1,FIND(" ",[1]Agenda!B15,LEN(B15)+2)-LEN(B15)-2))</f>
        <v>MULA</v>
      </c>
      <c r="D15" s="1" t="str">
        <f>UPPER(MID([1]Agenda!B15,FIND(" ",[1]Agenda!B15,LEN(B15)+2)+1,LEN([1]Agenda!B15)-LEN(B15)-LEN(C15)-2))</f>
        <v>SANTIAGO</v>
      </c>
      <c r="E15" s="3" t="str">
        <f t="shared" si="0"/>
        <v>V.M.S.</v>
      </c>
      <c r="F15" s="1" t="str">
        <f>UPPER(MID([1]Agenda!C15,1,FIND(" ",[1]Agenda!C15)-1))</f>
        <v>ORTEGA</v>
      </c>
      <c r="G15" s="3" t="str">
        <f>MID([1]Agenda!C15,FIND(" ",[1]Agenda!C15)+1,FIND(" ",[1]Agenda!C15,LEN(F15)+2)-LEN(F15)-2)</f>
        <v>34</v>
      </c>
      <c r="H15" s="3" t="str">
        <f>MID([1]Agenda!C15,LEN(F15)+LEN(G15)+3,FIND("º",[1]Agenda!C15)-LEN(F15)-LEN(G15)-3)</f>
        <v>2</v>
      </c>
      <c r="I15" s="3" t="str">
        <f>RIGHT([1]Agenda!C15)</f>
        <v>G</v>
      </c>
      <c r="J15" s="3" t="str">
        <f>MID([1]Agenda!D15,2,FIND(")",[1]Agenda!D15)-2)</f>
        <v>999</v>
      </c>
      <c r="K15" s="4" t="str">
        <f>MID([1]Agenda!D15,FIND(" ",[1]Agenda!D15)+1,LEN([1]Agenda!D15)-LEN(J15)-2)</f>
        <v>12 33 45</v>
      </c>
    </row>
    <row r="16" spans="2:11" ht="15.75" thickBot="1" x14ac:dyDescent="0.3">
      <c r="B16" s="1" t="str">
        <f>UPPER(MID([1]Agenda!B16,1,FIND(" ",[1]Agenda!B16)-1))</f>
        <v>JAUMA</v>
      </c>
      <c r="C16" s="1" t="str">
        <f>UPPER(MID([1]Agenda!B16,FIND(" ",[1]Agenda!B16)+1,FIND(" ",[1]Agenda!B16,LEN(B16)+2)-LEN(B16)-2))</f>
        <v>GASET</v>
      </c>
      <c r="D16" s="1" t="str">
        <f>UPPER(MID([1]Agenda!B16,FIND(" ",[1]Agenda!B16,LEN(B16)+2)+1,LEN([1]Agenda!B16)-LEN(B16)-LEN(C16)-2))</f>
        <v>RISCADIEU</v>
      </c>
      <c r="E16" s="3" t="str">
        <f t="shared" si="0"/>
        <v>J.G.R.</v>
      </c>
      <c r="F16" s="1" t="str">
        <f>UPPER(MID([1]Agenda!C16,1,FIND(" ",[1]Agenda!C16)-1))</f>
        <v>ALARCÓN</v>
      </c>
      <c r="G16" s="3" t="str">
        <f>MID([1]Agenda!C16,FIND(" ",[1]Agenda!C16)+1,FIND(" ",[1]Agenda!C16,LEN(F16)+2)-LEN(F16)-2)</f>
        <v>12</v>
      </c>
      <c r="H16" s="3" t="str">
        <f>MID([1]Agenda!C16,LEN(F16)+LEN(G16)+3,FIND("º",[1]Agenda!C16)-LEN(F16)-LEN(G16)-3)</f>
        <v>1</v>
      </c>
      <c r="I16" s="3" t="str">
        <f>RIGHT([1]Agenda!C16)</f>
        <v>C</v>
      </c>
      <c r="J16" s="3" t="str">
        <f>MID([1]Agenda!D16,2,FIND(")",[1]Agenda!D16)-2)</f>
        <v>55</v>
      </c>
      <c r="K16" s="4" t="str">
        <f>MID([1]Agenda!D16,FIND(" ",[1]Agenda!D16)+1,LEN([1]Agenda!D16)-LEN(J16)-2)</f>
        <v>111 44 77</v>
      </c>
    </row>
    <row r="17" spans="2:11" ht="15.75" thickBot="1" x14ac:dyDescent="0.3">
      <c r="B17" s="1" t="str">
        <f>UPPER(MID([1]Agenda!B17,1,FIND(" ",[1]Agenda!B17)-1))</f>
        <v>SANDRA</v>
      </c>
      <c r="C17" s="1" t="str">
        <f>UPPER(MID([1]Agenda!B17,FIND(" ",[1]Agenda!B17)+1,FIND(" ",[1]Agenda!B17,LEN(B17)+2)-LEN(B17)-2))</f>
        <v>LIMA</v>
      </c>
      <c r="D17" s="1" t="str">
        <f>UPPER(MID([1]Agenda!B17,FIND(" ",[1]Agenda!B17,LEN(B17)+2)+1,LEN([1]Agenda!B17)-LEN(B17)-LEN(C17)-2))</f>
        <v>PROYAS</v>
      </c>
      <c r="E17" s="3" t="str">
        <f t="shared" si="0"/>
        <v>S.L.P.</v>
      </c>
      <c r="F17" s="1" t="str">
        <f>UPPER(MID([1]Agenda!C17,1,FIND(" ",[1]Agenda!C17)-1))</f>
        <v>FÁBRICA</v>
      </c>
      <c r="G17" s="3" t="str">
        <f>MID([1]Agenda!C17,FIND(" ",[1]Agenda!C17)+1,FIND(" ",[1]Agenda!C17,LEN(F17)+2)-LEN(F17)-2)</f>
        <v>12</v>
      </c>
      <c r="H17" s="3" t="str">
        <f>MID([1]Agenda!C17,LEN(F17)+LEN(G17)+3,FIND("º",[1]Agenda!C17)-LEN(F17)-LEN(G17)-3)</f>
        <v>2</v>
      </c>
      <c r="I17" s="3" t="str">
        <f>RIGHT([1]Agenda!C17)</f>
        <v>B</v>
      </c>
      <c r="J17" s="3" t="str">
        <f>MID([1]Agenda!D17,2,FIND(")",[1]Agenda!D17)-2)</f>
        <v>999</v>
      </c>
      <c r="K17" s="4" t="str">
        <f>MID([1]Agenda!D17,FIND(" ",[1]Agenda!D17)+1,LEN([1]Agenda!D17)-LEN(J17)-2)</f>
        <v>21 43 65</v>
      </c>
    </row>
    <row r="18" spans="2:11" ht="15.75" thickBot="1" x14ac:dyDescent="0.3">
      <c r="B18" s="1" t="str">
        <f>UPPER(MID([1]Agenda!B18,1,FIND(" ",[1]Agenda!B18)-1))</f>
        <v>HELENA</v>
      </c>
      <c r="C18" s="1" t="str">
        <f>UPPER(MID([1]Agenda!B18,FIND(" ",[1]Agenda!B18)+1,FIND(" ",[1]Agenda!B18,LEN(B18)+2)-LEN(B18)-2))</f>
        <v>SOTO</v>
      </c>
      <c r="D18" s="1" t="str">
        <f>UPPER(MID([1]Agenda!B18,FIND(" ",[1]Agenda!B18,LEN(B18)+2)+1,LEN([1]Agenda!B18)-LEN(B18)-LEN(C18)-2))</f>
        <v>GAMARRO</v>
      </c>
      <c r="E18" s="3" t="str">
        <f t="shared" si="0"/>
        <v>H.S.G.</v>
      </c>
      <c r="F18" s="1" t="str">
        <f>UPPER(MID([1]Agenda!C18,1,FIND(" ",[1]Agenda!C18)-1))</f>
        <v>DILAR</v>
      </c>
      <c r="G18" s="3" t="str">
        <f>MID([1]Agenda!C18,FIND(" ",[1]Agenda!C18)+1,FIND(" ",[1]Agenda!C18,LEN(F18)+2)-LEN(F18)-2)</f>
        <v>23</v>
      </c>
      <c r="H18" s="3" t="str">
        <f>MID([1]Agenda!C18,LEN(F18)+LEN(G18)+3,FIND("º",[1]Agenda!C18)-LEN(F18)-LEN(G18)-3)</f>
        <v>B</v>
      </c>
      <c r="I18" s="3" t="str">
        <f>RIGHT([1]Agenda!C18)</f>
        <v>C</v>
      </c>
      <c r="J18" s="3" t="str">
        <f>MID([1]Agenda!D18,2,FIND(")",[1]Agenda!D18)-2)</f>
        <v>99</v>
      </c>
      <c r="K18" s="4" t="str">
        <f>MID([1]Agenda!D18,FIND(" ",[1]Agenda!D18)+1,LEN([1]Agenda!D18)-LEN(J18)-2)</f>
        <v>121 21 21</v>
      </c>
    </row>
    <row r="19" spans="2:11" ht="15.75" thickBot="1" x14ac:dyDescent="0.3">
      <c r="B19" s="1" t="str">
        <f>UPPER(MID([1]Agenda!B19,1,FIND(" ",[1]Agenda!B19)-1))</f>
        <v>CLAUDIO</v>
      </c>
      <c r="C19" s="1" t="str">
        <f>UPPER(MID([1]Agenda!B19,FIND(" ",[1]Agenda!B19)+1,FIND(" ",[1]Agenda!B19,LEN(B19)+2)-LEN(B19)-2))</f>
        <v>RÁSTREZ</v>
      </c>
      <c r="D19" s="1" t="str">
        <f>UPPER(MID([1]Agenda!B19,FIND(" ",[1]Agenda!B19,LEN(B19)+2)+1,LEN([1]Agenda!B19)-LEN(B19)-LEN(C19)-2))</f>
        <v>COGOLLOS</v>
      </c>
      <c r="E19" s="3" t="str">
        <f t="shared" si="0"/>
        <v>C.R.C.</v>
      </c>
      <c r="F19" s="1" t="str">
        <f>UPPER(MID([1]Agenda!C19,1,FIND(" ",[1]Agenda!C19)-1))</f>
        <v>CALVARIO</v>
      </c>
      <c r="G19" s="3" t="str">
        <f>MID([1]Agenda!C19,FIND(" ",[1]Agenda!C19)+1,FIND(" ",[1]Agenda!C19,LEN(F19)+2)-LEN(F19)-2)</f>
        <v>81</v>
      </c>
      <c r="H19" s="3" t="str">
        <f>MID([1]Agenda!C19,LEN(F19)+LEN(G19)+3,FIND("º",[1]Agenda!C19)-LEN(F19)-LEN(G19)-3)</f>
        <v>1</v>
      </c>
      <c r="I19" s="3" t="str">
        <f>RIGHT([1]Agenda!C19)</f>
        <v>D</v>
      </c>
      <c r="J19" s="3" t="str">
        <f>MID([1]Agenda!D19,2,FIND(")",[1]Agenda!D19)-2)</f>
        <v>555</v>
      </c>
      <c r="K19" s="4" t="str">
        <f>MID([1]Agenda!D19,FIND(" ",[1]Agenda!D19)+1,LEN([1]Agenda!D19)-LEN(J19)-2)</f>
        <v>88 88 88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2014-04-08T21:41:03Z</dcterms:modified>
</cp:coreProperties>
</file>