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tella\dabc\DataClass\Movies-ETL\"/>
    </mc:Choice>
  </mc:AlternateContent>
  <xr:revisionPtr revIDLastSave="0" documentId="13_ncr:1_{84F607FB-977C-43C7-AD45-F38637F29503}" xr6:coauthVersionLast="47" xr6:coauthVersionMax="47" xr10:uidLastSave="{00000000-0000-0000-0000-000000000000}"/>
  <bookViews>
    <workbookView xWindow="-98" yWindow="-98" windowWidth="22695" windowHeight="14476" tabRatio="612" activeTab="1" xr2:uid="{5876F6DB-92BC-4C8A-9359-6507F685EE67}"/>
  </bookViews>
  <sheets>
    <sheet name="col_names" sheetId="1" r:id="rId1"/>
    <sheet name="movies_df col ord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N2" i="1"/>
  <c r="O2" i="1"/>
  <c r="P2" i="1"/>
  <c r="M3" i="1"/>
  <c r="N3" i="1"/>
  <c r="O3" i="1"/>
  <c r="M4" i="1"/>
  <c r="O4" i="1" s="1"/>
  <c r="N4" i="1"/>
  <c r="M5" i="1"/>
  <c r="O5" i="1" s="1"/>
  <c r="P5" i="1" s="1"/>
  <c r="N5" i="1"/>
  <c r="Q5" i="1"/>
  <c r="M6" i="1"/>
  <c r="N6" i="1"/>
  <c r="O6" i="1"/>
  <c r="P6" i="1"/>
  <c r="M7" i="1"/>
  <c r="N7" i="1"/>
  <c r="O7" i="1"/>
  <c r="M8" i="1"/>
  <c r="O8" i="1" s="1"/>
  <c r="P8" i="1" s="1"/>
  <c r="N8" i="1"/>
  <c r="M9" i="1"/>
  <c r="O9" i="1" s="1"/>
  <c r="P9" i="1" s="1"/>
  <c r="N9" i="1"/>
  <c r="M10" i="1"/>
  <c r="N10" i="1"/>
  <c r="O10" i="1"/>
  <c r="P10" i="1"/>
  <c r="M11" i="1"/>
  <c r="N11" i="1"/>
  <c r="O11" i="1" s="1"/>
  <c r="M12" i="1"/>
  <c r="N12" i="1"/>
  <c r="M13" i="1"/>
  <c r="O13" i="1" s="1"/>
  <c r="N13" i="1"/>
  <c r="P13" i="1"/>
  <c r="Q13" i="1"/>
  <c r="M14" i="1"/>
  <c r="N14" i="1"/>
  <c r="O14" i="1"/>
  <c r="P14" i="1"/>
  <c r="M15" i="1"/>
  <c r="N15" i="1"/>
  <c r="O15" i="1"/>
  <c r="M16" i="1"/>
  <c r="O16" i="1" s="1"/>
  <c r="P16" i="1" s="1"/>
  <c r="N16" i="1"/>
  <c r="M17" i="1"/>
  <c r="O17" i="1" s="1"/>
  <c r="P17" i="1" s="1"/>
  <c r="N17" i="1"/>
  <c r="M18" i="1"/>
  <c r="N18" i="1"/>
  <c r="O18" i="1"/>
  <c r="P18" i="1"/>
  <c r="M19" i="1"/>
  <c r="N19" i="1"/>
  <c r="O19" i="1" s="1"/>
  <c r="M20" i="1"/>
  <c r="N20" i="1"/>
  <c r="M21" i="1"/>
  <c r="O21" i="1" s="1"/>
  <c r="N21" i="1"/>
  <c r="P21" i="1"/>
  <c r="Q21" i="1"/>
  <c r="M22" i="1"/>
  <c r="N22" i="1"/>
  <c r="O22" i="1"/>
  <c r="P22" i="1"/>
  <c r="M23" i="1"/>
  <c r="N23" i="1"/>
  <c r="O23" i="1"/>
  <c r="M24" i="1"/>
  <c r="O24" i="1" s="1"/>
  <c r="P24" i="1" s="1"/>
  <c r="N24" i="1"/>
  <c r="M25" i="1"/>
  <c r="O25" i="1" s="1"/>
  <c r="P25" i="1" s="1"/>
  <c r="N25" i="1"/>
  <c r="M26" i="1"/>
  <c r="N26" i="1"/>
  <c r="O26" i="1"/>
  <c r="P26" i="1"/>
  <c r="M27" i="1"/>
  <c r="N27" i="1"/>
  <c r="O27" i="1" s="1"/>
  <c r="M28" i="1"/>
  <c r="N28" i="1"/>
  <c r="M29" i="1"/>
  <c r="O29" i="1" s="1"/>
  <c r="N29" i="1"/>
  <c r="P29" i="1"/>
  <c r="Q29" i="1"/>
  <c r="M30" i="1"/>
  <c r="N30" i="1"/>
  <c r="O30" i="1"/>
  <c r="P30" i="1"/>
  <c r="M31" i="1"/>
  <c r="N31" i="1"/>
  <c r="O31" i="1"/>
  <c r="M32" i="1"/>
  <c r="O32" i="1" s="1"/>
  <c r="P32" i="1" s="1"/>
  <c r="N32" i="1"/>
  <c r="M33" i="1"/>
  <c r="O33" i="1" s="1"/>
  <c r="P33" i="1" s="1"/>
  <c r="N33" i="1"/>
  <c r="M34" i="1"/>
  <c r="N34" i="1"/>
  <c r="O34" i="1"/>
  <c r="P34" i="1"/>
  <c r="M35" i="1"/>
  <c r="N35" i="1"/>
  <c r="O35" i="1" s="1"/>
  <c r="M36" i="1"/>
  <c r="N36" i="1"/>
  <c r="M37" i="1"/>
  <c r="O37" i="1" s="1"/>
  <c r="N37" i="1"/>
  <c r="P37" i="1"/>
  <c r="Q37" i="1"/>
  <c r="M38" i="1"/>
  <c r="N38" i="1"/>
  <c r="O38" i="1"/>
  <c r="P38" i="1"/>
  <c r="M39" i="1"/>
  <c r="N39" i="1"/>
  <c r="O39" i="1"/>
  <c r="M40" i="1"/>
  <c r="O40" i="1" s="1"/>
  <c r="P40" i="1" s="1"/>
  <c r="N40" i="1"/>
  <c r="M41" i="1"/>
  <c r="O41" i="1" s="1"/>
  <c r="P41" i="1" s="1"/>
  <c r="N41" i="1"/>
  <c r="M42" i="1"/>
  <c r="N42" i="1"/>
  <c r="O42" i="1"/>
  <c r="P42" i="1"/>
  <c r="M43" i="1"/>
  <c r="N43" i="1"/>
  <c r="O43" i="1" s="1"/>
  <c r="M44" i="1"/>
  <c r="N44" i="1"/>
  <c r="M45" i="1"/>
  <c r="O45" i="1" s="1"/>
  <c r="N45" i="1"/>
  <c r="P45" i="1"/>
  <c r="Q45" i="1"/>
  <c r="M46" i="1"/>
  <c r="N46" i="1"/>
  <c r="O46" i="1"/>
  <c r="P46" i="1"/>
  <c r="M47" i="1"/>
  <c r="N47" i="1"/>
  <c r="O47" i="1"/>
  <c r="M48" i="1"/>
  <c r="O48" i="1" s="1"/>
  <c r="P48" i="1" s="1"/>
  <c r="N48" i="1"/>
  <c r="M49" i="1"/>
  <c r="O49" i="1" s="1"/>
  <c r="P49" i="1" s="1"/>
  <c r="N49" i="1"/>
  <c r="M50" i="1"/>
  <c r="N50" i="1"/>
  <c r="O50" i="1"/>
  <c r="P50" i="1"/>
  <c r="M51" i="1"/>
  <c r="N51" i="1"/>
  <c r="O51" i="1" s="1"/>
  <c r="M52" i="1"/>
  <c r="N52" i="1"/>
  <c r="M53" i="1"/>
  <c r="O53" i="1" s="1"/>
  <c r="N53" i="1"/>
  <c r="P53" i="1"/>
  <c r="Q53" i="1"/>
  <c r="M54" i="1"/>
  <c r="N54" i="1"/>
  <c r="O54" i="1"/>
  <c r="P54" i="1"/>
  <c r="M55" i="1"/>
  <c r="N55" i="1"/>
  <c r="O55" i="1"/>
  <c r="M56" i="1"/>
  <c r="O56" i="1" s="1"/>
  <c r="P56" i="1" s="1"/>
  <c r="N56" i="1"/>
  <c r="Q1" i="1"/>
  <c r="P1" i="1"/>
  <c r="O1" i="1"/>
  <c r="N1" i="1"/>
  <c r="M1" i="1"/>
  <c r="B2" i="1"/>
  <c r="C2" i="1" s="1"/>
  <c r="B3" i="1"/>
  <c r="C3" i="1" s="1"/>
  <c r="D3" i="1" s="1"/>
  <c r="B4" i="1"/>
  <c r="C4" i="1"/>
  <c r="D4" i="1" s="1"/>
  <c r="B5" i="1"/>
  <c r="B6" i="1"/>
  <c r="C6" i="1" s="1"/>
  <c r="B7" i="1"/>
  <c r="C7" i="1" s="1"/>
  <c r="D7" i="1" s="1"/>
  <c r="B8" i="1"/>
  <c r="C8" i="1" s="1"/>
  <c r="B9" i="1"/>
  <c r="B10" i="1"/>
  <c r="C10" i="1" s="1"/>
  <c r="D10" i="1" s="1"/>
  <c r="E10" i="1" s="1"/>
  <c r="F10" i="1" s="1"/>
  <c r="G10" i="1" s="1"/>
  <c r="H10" i="1" s="1"/>
  <c r="I10" i="1" s="1"/>
  <c r="B11" i="1"/>
  <c r="C11" i="1" s="1"/>
  <c r="B12" i="1"/>
  <c r="C12" i="1" s="1"/>
  <c r="B13" i="1"/>
  <c r="B14" i="1"/>
  <c r="C14" i="1" s="1"/>
  <c r="D14" i="1" s="1"/>
  <c r="E14" i="1" s="1"/>
  <c r="F14" i="1" s="1"/>
  <c r="G14" i="1" s="1"/>
  <c r="H14" i="1" s="1"/>
  <c r="I14" i="1" s="1"/>
  <c r="B15" i="1"/>
  <c r="B16" i="1"/>
  <c r="C16" i="1" s="1"/>
  <c r="B17" i="1"/>
  <c r="B18" i="1"/>
  <c r="C18" i="1" s="1"/>
  <c r="D18" i="1" s="1"/>
  <c r="E18" i="1"/>
  <c r="F18" i="1" s="1"/>
  <c r="G18" i="1" s="1"/>
  <c r="H18" i="1" s="1"/>
  <c r="I18" i="1" s="1"/>
  <c r="B19" i="1"/>
  <c r="C19" i="1"/>
  <c r="B20" i="1"/>
  <c r="C20" i="1" s="1"/>
  <c r="B21" i="1"/>
  <c r="B22" i="1"/>
  <c r="C22" i="1" s="1"/>
  <c r="D22" i="1" s="1"/>
  <c r="B23" i="1"/>
  <c r="C23" i="1" s="1"/>
  <c r="D23" i="1" s="1"/>
  <c r="B24" i="1"/>
  <c r="C24" i="1"/>
  <c r="B25" i="1"/>
  <c r="B26" i="1"/>
  <c r="C26" i="1" s="1"/>
  <c r="D26" i="1" s="1"/>
  <c r="E26" i="1" s="1"/>
  <c r="F26" i="1" s="1"/>
  <c r="G26" i="1" s="1"/>
  <c r="H26" i="1" s="1"/>
  <c r="I26" i="1" s="1"/>
  <c r="B27" i="1"/>
  <c r="C27" i="1"/>
  <c r="D27" i="1" s="1"/>
  <c r="B28" i="1"/>
  <c r="B29" i="1"/>
  <c r="B30" i="1"/>
  <c r="C30" i="1" s="1"/>
  <c r="D30" i="1" s="1"/>
  <c r="E30" i="1" s="1"/>
  <c r="F30" i="1" s="1"/>
  <c r="G30" i="1" s="1"/>
  <c r="H30" i="1" s="1"/>
  <c r="I30" i="1" s="1"/>
  <c r="B31" i="1"/>
  <c r="C31" i="1" s="1"/>
  <c r="B32" i="1"/>
  <c r="C32" i="1" s="1"/>
  <c r="B33" i="1"/>
  <c r="B34" i="1"/>
  <c r="C34" i="1" s="1"/>
  <c r="D34" i="1" s="1"/>
  <c r="B35" i="1"/>
  <c r="C35" i="1" s="1"/>
  <c r="D35" i="1" s="1"/>
  <c r="B36" i="1"/>
  <c r="C36" i="1" s="1"/>
  <c r="B37" i="1"/>
  <c r="B38" i="1"/>
  <c r="C38" i="1" s="1"/>
  <c r="D38" i="1" s="1"/>
  <c r="B39" i="1"/>
  <c r="C39" i="1"/>
  <c r="D39" i="1" s="1"/>
  <c r="B40" i="1"/>
  <c r="C40" i="1" s="1"/>
  <c r="B41" i="1"/>
  <c r="B42" i="1"/>
  <c r="C42" i="1" s="1"/>
  <c r="D42" i="1" s="1"/>
  <c r="B43" i="1"/>
  <c r="C43" i="1" s="1"/>
  <c r="D43" i="1" s="1"/>
  <c r="B44" i="1"/>
  <c r="C44" i="1" s="1"/>
  <c r="B45" i="1"/>
  <c r="C45" i="1" s="1"/>
  <c r="D45" i="1" s="1"/>
  <c r="B46" i="1"/>
  <c r="C46" i="1" s="1"/>
  <c r="D46" i="1" s="1"/>
  <c r="B47" i="1"/>
  <c r="C47" i="1" s="1"/>
  <c r="B48" i="1"/>
  <c r="C48" i="1"/>
  <c r="B49" i="1"/>
  <c r="C49" i="1" s="1"/>
  <c r="D49" i="1" s="1"/>
  <c r="B50" i="1"/>
  <c r="C50" i="1" s="1"/>
  <c r="D50" i="1" s="1"/>
  <c r="B51" i="1"/>
  <c r="C51" i="1" s="1"/>
  <c r="B1" i="1"/>
  <c r="P51" i="1" l="1"/>
  <c r="Q51" i="1"/>
  <c r="P19" i="1"/>
  <c r="Q19" i="1"/>
  <c r="P27" i="1"/>
  <c r="Q27" i="1"/>
  <c r="P35" i="1"/>
  <c r="Q35" i="1"/>
  <c r="P43" i="1"/>
  <c r="Q43" i="1"/>
  <c r="P11" i="1"/>
  <c r="Q11" i="1"/>
  <c r="P4" i="1"/>
  <c r="Q4" i="1"/>
  <c r="P55" i="1"/>
  <c r="Q55" i="1"/>
  <c r="Q54" i="1"/>
  <c r="P47" i="1"/>
  <c r="Q47" i="1"/>
  <c r="Q46" i="1"/>
  <c r="P39" i="1"/>
  <c r="Q39" i="1"/>
  <c r="Q38" i="1"/>
  <c r="P31" i="1"/>
  <c r="Q31" i="1" s="1"/>
  <c r="Q30" i="1"/>
  <c r="P23" i="1"/>
  <c r="Q23" i="1"/>
  <c r="Q22" i="1"/>
  <c r="P15" i="1"/>
  <c r="Q15" i="1"/>
  <c r="Q14" i="1"/>
  <c r="P7" i="1"/>
  <c r="Q7" i="1"/>
  <c r="Q6" i="1"/>
  <c r="P3" i="1"/>
  <c r="Q3" i="1" s="1"/>
  <c r="Q2" i="1"/>
  <c r="Q56" i="1"/>
  <c r="O52" i="1"/>
  <c r="Q49" i="1"/>
  <c r="Q48" i="1"/>
  <c r="O44" i="1"/>
  <c r="Q41" i="1"/>
  <c r="Q40" i="1"/>
  <c r="O36" i="1"/>
  <c r="Q33" i="1"/>
  <c r="Q32" i="1"/>
  <c r="O28" i="1"/>
  <c r="Q25" i="1"/>
  <c r="Q24" i="1"/>
  <c r="O20" i="1"/>
  <c r="Q17" i="1"/>
  <c r="Q16" i="1"/>
  <c r="O12" i="1"/>
  <c r="Q9" i="1"/>
  <c r="Q8" i="1"/>
  <c r="Q50" i="1"/>
  <c r="Q42" i="1"/>
  <c r="Q34" i="1"/>
  <c r="Q26" i="1"/>
  <c r="Q18" i="1"/>
  <c r="Q10" i="1"/>
  <c r="D19" i="1"/>
  <c r="C15" i="1"/>
  <c r="D15" i="1" s="1"/>
  <c r="E15" i="1" s="1"/>
  <c r="F15" i="1" s="1"/>
  <c r="G15" i="1" s="1"/>
  <c r="H15" i="1" s="1"/>
  <c r="I15" i="1" s="1"/>
  <c r="J15" i="1" s="1"/>
  <c r="D48" i="1"/>
  <c r="E48" i="1" s="1"/>
  <c r="F48" i="1" s="1"/>
  <c r="G48" i="1" s="1"/>
  <c r="H48" i="1" s="1"/>
  <c r="I48" i="1" s="1"/>
  <c r="J48" i="1" s="1"/>
  <c r="D12" i="1"/>
  <c r="D31" i="1"/>
  <c r="E31" i="1" s="1"/>
  <c r="F31" i="1" s="1"/>
  <c r="G31" i="1" s="1"/>
  <c r="H31" i="1" s="1"/>
  <c r="I31" i="1" s="1"/>
  <c r="J31" i="1" s="1"/>
  <c r="D20" i="1"/>
  <c r="E20" i="1" s="1"/>
  <c r="F20" i="1" s="1"/>
  <c r="G20" i="1" s="1"/>
  <c r="H20" i="1" s="1"/>
  <c r="I20" i="1" s="1"/>
  <c r="J20" i="1" s="1"/>
  <c r="D11" i="1"/>
  <c r="C28" i="1"/>
  <c r="D28" i="1" s="1"/>
  <c r="E39" i="1"/>
  <c r="F39" i="1" s="1"/>
  <c r="G39" i="1" s="1"/>
  <c r="H39" i="1" s="1"/>
  <c r="I39" i="1" s="1"/>
  <c r="J39" i="1"/>
  <c r="E45" i="1"/>
  <c r="F45" i="1" s="1"/>
  <c r="G45" i="1" s="1"/>
  <c r="H45" i="1" s="1"/>
  <c r="I45" i="1" s="1"/>
  <c r="J45" i="1" s="1"/>
  <c r="E7" i="1"/>
  <c r="F7" i="1" s="1"/>
  <c r="G7" i="1" s="1"/>
  <c r="H7" i="1" s="1"/>
  <c r="I7" i="1" s="1"/>
  <c r="J7" i="1" s="1"/>
  <c r="E42" i="1"/>
  <c r="F42" i="1" s="1"/>
  <c r="G42" i="1" s="1"/>
  <c r="H42" i="1" s="1"/>
  <c r="I42" i="1" s="1"/>
  <c r="J42" i="1" s="1"/>
  <c r="E38" i="1"/>
  <c r="F38" i="1" s="1"/>
  <c r="G38" i="1" s="1"/>
  <c r="H38" i="1" s="1"/>
  <c r="I38" i="1" s="1"/>
  <c r="J38" i="1" s="1"/>
  <c r="E3" i="1"/>
  <c r="F3" i="1" s="1"/>
  <c r="G3" i="1" s="1"/>
  <c r="H3" i="1" s="1"/>
  <c r="I3" i="1" s="1"/>
  <c r="J3" i="1"/>
  <c r="E50" i="1"/>
  <c r="F50" i="1" s="1"/>
  <c r="G50" i="1" s="1"/>
  <c r="H50" i="1" s="1"/>
  <c r="I50" i="1" s="1"/>
  <c r="J50" i="1" s="1"/>
  <c r="E35" i="1"/>
  <c r="F35" i="1" s="1"/>
  <c r="G35" i="1" s="1"/>
  <c r="H35" i="1" s="1"/>
  <c r="I35" i="1" s="1"/>
  <c r="J35" i="1" s="1"/>
  <c r="E49" i="1"/>
  <c r="F49" i="1" s="1"/>
  <c r="G49" i="1" s="1"/>
  <c r="H49" i="1" s="1"/>
  <c r="I49" i="1" s="1"/>
  <c r="J49" i="1" s="1"/>
  <c r="E46" i="1"/>
  <c r="F46" i="1" s="1"/>
  <c r="G46" i="1" s="1"/>
  <c r="H46" i="1" s="1"/>
  <c r="I46" i="1" s="1"/>
  <c r="J46" i="1" s="1"/>
  <c r="E43" i="1"/>
  <c r="F43" i="1" s="1"/>
  <c r="G43" i="1" s="1"/>
  <c r="H43" i="1" s="1"/>
  <c r="I43" i="1" s="1"/>
  <c r="J43" i="1" s="1"/>
  <c r="E34" i="1"/>
  <c r="F34" i="1" s="1"/>
  <c r="G34" i="1" s="1"/>
  <c r="H34" i="1" s="1"/>
  <c r="I34" i="1" s="1"/>
  <c r="J34" i="1" s="1"/>
  <c r="E19" i="1"/>
  <c r="F19" i="1" s="1"/>
  <c r="G19" i="1" s="1"/>
  <c r="H19" i="1" s="1"/>
  <c r="I19" i="1" s="1"/>
  <c r="J19" i="1" s="1"/>
  <c r="E12" i="1"/>
  <c r="F12" i="1" s="1"/>
  <c r="G12" i="1" s="1"/>
  <c r="H12" i="1" s="1"/>
  <c r="I12" i="1" s="1"/>
  <c r="J12" i="1" s="1"/>
  <c r="C41" i="1"/>
  <c r="D41" i="1" s="1"/>
  <c r="C37" i="1"/>
  <c r="D37" i="1"/>
  <c r="C33" i="1"/>
  <c r="D33" i="1" s="1"/>
  <c r="C29" i="1"/>
  <c r="D29" i="1" s="1"/>
  <c r="D24" i="1"/>
  <c r="J18" i="1"/>
  <c r="C13" i="1"/>
  <c r="D13" i="1" s="1"/>
  <c r="D8" i="1"/>
  <c r="C17" i="1"/>
  <c r="D17" i="1" s="1"/>
  <c r="D51" i="1"/>
  <c r="D47" i="1"/>
  <c r="D44" i="1"/>
  <c r="D40" i="1"/>
  <c r="D36" i="1"/>
  <c r="D32" i="1"/>
  <c r="J30" i="1"/>
  <c r="E27" i="1"/>
  <c r="F27" i="1" s="1"/>
  <c r="G27" i="1" s="1"/>
  <c r="H27" i="1" s="1"/>
  <c r="I27" i="1" s="1"/>
  <c r="J27" i="1" s="1"/>
  <c r="C25" i="1"/>
  <c r="D25" i="1" s="1"/>
  <c r="J14" i="1"/>
  <c r="E11" i="1"/>
  <c r="F11" i="1" s="1"/>
  <c r="G11" i="1" s="1"/>
  <c r="H11" i="1" s="1"/>
  <c r="I11" i="1" s="1"/>
  <c r="C9" i="1"/>
  <c r="D9" i="1"/>
  <c r="C5" i="1"/>
  <c r="D5" i="1" s="1"/>
  <c r="E4" i="1"/>
  <c r="F4" i="1" s="1"/>
  <c r="G4" i="1" s="1"/>
  <c r="H4" i="1" s="1"/>
  <c r="I4" i="1" s="1"/>
  <c r="J4" i="1" s="1"/>
  <c r="J26" i="1"/>
  <c r="E23" i="1"/>
  <c r="F23" i="1" s="1"/>
  <c r="G23" i="1" s="1"/>
  <c r="H23" i="1" s="1"/>
  <c r="I23" i="1" s="1"/>
  <c r="J23" i="1"/>
  <c r="E22" i="1"/>
  <c r="F22" i="1" s="1"/>
  <c r="G22" i="1" s="1"/>
  <c r="H22" i="1" s="1"/>
  <c r="I22" i="1" s="1"/>
  <c r="J22" i="1" s="1"/>
  <c r="C21" i="1"/>
  <c r="D21" i="1" s="1"/>
  <c r="D16" i="1"/>
  <c r="J10" i="1"/>
  <c r="D6" i="1"/>
  <c r="D2" i="1"/>
  <c r="C1" i="1"/>
  <c r="D1" i="1" s="1"/>
  <c r="P20" i="1" l="1"/>
  <c r="Q20" i="1"/>
  <c r="P52" i="1"/>
  <c r="Q52" i="1"/>
  <c r="P12" i="1"/>
  <c r="Q12" i="1"/>
  <c r="P44" i="1"/>
  <c r="Q44" i="1"/>
  <c r="P36" i="1"/>
  <c r="Q36" i="1"/>
  <c r="P28" i="1"/>
  <c r="Q28" i="1"/>
  <c r="J11" i="1"/>
  <c r="E28" i="1"/>
  <c r="F28" i="1" s="1"/>
  <c r="G28" i="1" s="1"/>
  <c r="H28" i="1" s="1"/>
  <c r="I28" i="1" s="1"/>
  <c r="J28" i="1" s="1"/>
  <c r="E41" i="1"/>
  <c r="F41" i="1" s="1"/>
  <c r="G41" i="1" s="1"/>
  <c r="H41" i="1" s="1"/>
  <c r="I41" i="1" s="1"/>
  <c r="J41" i="1" s="1"/>
  <c r="E33" i="1"/>
  <c r="F33" i="1" s="1"/>
  <c r="G33" i="1" s="1"/>
  <c r="H33" i="1" s="1"/>
  <c r="I33" i="1" s="1"/>
  <c r="J33" i="1" s="1"/>
  <c r="E21" i="1"/>
  <c r="F21" i="1" s="1"/>
  <c r="G21" i="1" s="1"/>
  <c r="H21" i="1" s="1"/>
  <c r="I21" i="1" s="1"/>
  <c r="J21" i="1" s="1"/>
  <c r="E25" i="1"/>
  <c r="F25" i="1" s="1"/>
  <c r="G25" i="1" s="1"/>
  <c r="H25" i="1" s="1"/>
  <c r="I25" i="1" s="1"/>
  <c r="J25" i="1" s="1"/>
  <c r="E13" i="1"/>
  <c r="F13" i="1" s="1"/>
  <c r="G13" i="1" s="1"/>
  <c r="H13" i="1" s="1"/>
  <c r="I13" i="1" s="1"/>
  <c r="J13" i="1" s="1"/>
  <c r="E29" i="1"/>
  <c r="F29" i="1" s="1"/>
  <c r="G29" i="1" s="1"/>
  <c r="H29" i="1" s="1"/>
  <c r="I29" i="1" s="1"/>
  <c r="J29" i="1" s="1"/>
  <c r="E32" i="1"/>
  <c r="F32" i="1" s="1"/>
  <c r="G32" i="1" s="1"/>
  <c r="H32" i="1" s="1"/>
  <c r="I32" i="1" s="1"/>
  <c r="J32" i="1" s="1"/>
  <c r="E36" i="1"/>
  <c r="F36" i="1" s="1"/>
  <c r="G36" i="1" s="1"/>
  <c r="H36" i="1" s="1"/>
  <c r="I36" i="1" s="1"/>
  <c r="J36" i="1" s="1"/>
  <c r="E51" i="1"/>
  <c r="F51" i="1" s="1"/>
  <c r="G51" i="1" s="1"/>
  <c r="H51" i="1" s="1"/>
  <c r="I51" i="1" s="1"/>
  <c r="J51" i="1" s="1"/>
  <c r="E37" i="1"/>
  <c r="F37" i="1" s="1"/>
  <c r="G37" i="1" s="1"/>
  <c r="H37" i="1" s="1"/>
  <c r="I37" i="1" s="1"/>
  <c r="J37" i="1" s="1"/>
  <c r="E47" i="1"/>
  <c r="F47" i="1" s="1"/>
  <c r="G47" i="1" s="1"/>
  <c r="H47" i="1" s="1"/>
  <c r="I47" i="1" s="1"/>
  <c r="J47" i="1" s="1"/>
  <c r="E8" i="1"/>
  <c r="F8" i="1" s="1"/>
  <c r="G8" i="1" s="1"/>
  <c r="H8" i="1" s="1"/>
  <c r="I8" i="1" s="1"/>
  <c r="J8" i="1" s="1"/>
  <c r="E5" i="1"/>
  <c r="F5" i="1" s="1"/>
  <c r="G5" i="1" s="1"/>
  <c r="H5" i="1" s="1"/>
  <c r="I5" i="1" s="1"/>
  <c r="J5" i="1" s="1"/>
  <c r="E40" i="1"/>
  <c r="F40" i="1" s="1"/>
  <c r="G40" i="1" s="1"/>
  <c r="H40" i="1" s="1"/>
  <c r="I40" i="1" s="1"/>
  <c r="J40" i="1" s="1"/>
  <c r="E17" i="1"/>
  <c r="F17" i="1" s="1"/>
  <c r="G17" i="1" s="1"/>
  <c r="H17" i="1" s="1"/>
  <c r="I17" i="1" s="1"/>
  <c r="J17" i="1"/>
  <c r="E24" i="1"/>
  <c r="F24" i="1" s="1"/>
  <c r="G24" i="1" s="1"/>
  <c r="H24" i="1" s="1"/>
  <c r="I24" i="1" s="1"/>
  <c r="J24" i="1" s="1"/>
  <c r="E6" i="1"/>
  <c r="F6" i="1" s="1"/>
  <c r="G6" i="1" s="1"/>
  <c r="H6" i="1" s="1"/>
  <c r="I6" i="1" s="1"/>
  <c r="J6" i="1" s="1"/>
  <c r="E9" i="1"/>
  <c r="F9" i="1" s="1"/>
  <c r="G9" i="1" s="1"/>
  <c r="H9" i="1" s="1"/>
  <c r="I9" i="1" s="1"/>
  <c r="J9" i="1" s="1"/>
  <c r="E16" i="1"/>
  <c r="F16" i="1" s="1"/>
  <c r="G16" i="1" s="1"/>
  <c r="H16" i="1" s="1"/>
  <c r="I16" i="1" s="1"/>
  <c r="J16" i="1" s="1"/>
  <c r="E2" i="1"/>
  <c r="F2" i="1" s="1"/>
  <c r="G2" i="1" s="1"/>
  <c r="H2" i="1" s="1"/>
  <c r="I2" i="1" s="1"/>
  <c r="J2" i="1" s="1"/>
  <c r="E44" i="1"/>
  <c r="F44" i="1" s="1"/>
  <c r="G44" i="1" s="1"/>
  <c r="H44" i="1" s="1"/>
  <c r="I44" i="1" s="1"/>
  <c r="J44" i="1" s="1"/>
  <c r="E1" i="1"/>
  <c r="F1" i="1" s="1"/>
  <c r="G1" i="1" s="1"/>
  <c r="H1" i="1" s="1"/>
  <c r="I1" i="1" s="1"/>
  <c r="J1" i="1" s="1"/>
</calcChain>
</file>

<file path=xl/sharedStrings.xml><?xml version="1.0" encoding="utf-8"?>
<sst xmlns="http://schemas.openxmlformats.org/spreadsheetml/2006/main" count="181" uniqueCount="152">
  <si>
    <t xml:space="preserve"> 'Audio format',</t>
  </si>
  <si>
    <t xml:space="preserve"> 'Based on',</t>
  </si>
  <si>
    <t xml:space="preserve"> 'Box office',</t>
  </si>
  <si>
    <t xml:space="preserve"> 'Budget',</t>
  </si>
  <si>
    <t xml:space="preserve"> 'Cinematography',</t>
  </si>
  <si>
    <t xml:space="preserve"> 'Color process',</t>
  </si>
  <si>
    <t xml:space="preserve"> 'Composer(s)',</t>
  </si>
  <si>
    <t xml:space="preserve"> 'Country',</t>
  </si>
  <si>
    <t xml:space="preserve"> 'Created by',</t>
  </si>
  <si>
    <t xml:space="preserve"> 'Distributor',</t>
  </si>
  <si>
    <t xml:space="preserve"> 'Editor(s)',</t>
  </si>
  <si>
    <t xml:space="preserve"> 'Executive producer(s)',</t>
  </si>
  <si>
    <t xml:space="preserve"> 'Followed by',</t>
  </si>
  <si>
    <t xml:space="preserve"> 'Genre',</t>
  </si>
  <si>
    <t xml:space="preserve"> 'Label',</t>
  </si>
  <si>
    <t xml:space="preserve"> 'Language',</t>
  </si>
  <si>
    <t xml:space="preserve"> 'Narrated by',</t>
  </si>
  <si>
    <t xml:space="preserve"> 'Original language(s)',</t>
  </si>
  <si>
    <t xml:space="preserve"> 'Original network',</t>
  </si>
  <si>
    <t xml:space="preserve"> 'Picture format',</t>
  </si>
  <si>
    <t xml:space="preserve"> 'Preceded by',</t>
  </si>
  <si>
    <t xml:space="preserve"> 'Producer(s)',</t>
  </si>
  <si>
    <t xml:space="preserve"> 'Production company(s)',</t>
  </si>
  <si>
    <t xml:space="preserve"> 'Production location(s)',</t>
  </si>
  <si>
    <t xml:space="preserve"> 'Recorded',</t>
  </si>
  <si>
    <t xml:space="preserve"> 'Release date',</t>
  </si>
  <si>
    <t xml:space="preserve"> 'Running time',</t>
  </si>
  <si>
    <t xml:space="preserve"> 'Starring',</t>
  </si>
  <si>
    <t xml:space="preserve"> 'Suggested by',</t>
  </si>
  <si>
    <t xml:space="preserve"> 'Venue',</t>
  </si>
  <si>
    <t xml:space="preserve"> 'Voices of',</t>
  </si>
  <si>
    <t>change_column_name('Written by', 'writers')</t>
  </si>
  <si>
    <t>change_column_name('Audio format', 'audio_format')</t>
  </si>
  <si>
    <t>change_column_name('Based on', 'based_on')</t>
  </si>
  <si>
    <t>change_column_name('Box office', 'box_office')</t>
  </si>
  <si>
    <t>change_column_name('Budget', 'budget')</t>
  </si>
  <si>
    <t>change_column_name('Color process', 'color_process')</t>
  </si>
  <si>
    <t>change_column_name('Composer(s)', 'composers')</t>
  </si>
  <si>
    <t>change_column_name('Created by', 'created_by')</t>
  </si>
  <si>
    <t>change_column_name('Editor(s)', 'editors')</t>
  </si>
  <si>
    <t>change_column_name('Executive producer(s)', 'executive_producers')</t>
  </si>
  <si>
    <t>change_column_name('Followed by', 'followed_by')</t>
  </si>
  <si>
    <t>change_column_name('Genre', 'genre')</t>
  </si>
  <si>
    <t>change_column_name('Original network', 'original_network')</t>
  </si>
  <si>
    <t>change_column_name('Picture format', 'picture_format')</t>
  </si>
  <si>
    <t>change_column_name('Preceded by', 'preceded_by')</t>
  </si>
  <si>
    <t>change_column_name('Producer(s)', 'producers')</t>
  </si>
  <si>
    <t>change_column_name('Production location(s)', 'production_locations')</t>
  </si>
  <si>
    <t>change_column_name('Recorded', 'recorded')</t>
  </si>
  <si>
    <t>change_column_name('Release date', 'release_date')</t>
  </si>
  <si>
    <t>change_column_name('Starring', 'starring')</t>
  </si>
  <si>
    <t>change_column_name('Suggested by', 'suggested_by')</t>
  </si>
  <si>
    <t>change_column_name('Venue', 'venue')</t>
  </si>
  <si>
    <t>change_column_name('Production company(s)', 'production_companies')</t>
  </si>
  <si>
    <t>change_column_name('Director', 'directors')</t>
  </si>
  <si>
    <t>change_column_name('Distributor', 'distributors')</t>
  </si>
  <si>
    <t>change_column_name('Running time', 'run_time')</t>
  </si>
  <si>
    <t xml:space="preserve"> 'Director',</t>
  </si>
  <si>
    <t xml:space="preserve"> 'alt_titles',</t>
  </si>
  <si>
    <t xml:space="preserve"> 'imdb_link',</t>
  </si>
  <si>
    <t xml:space="preserve"> 'title',</t>
  </si>
  <si>
    <t xml:space="preserve"> 'url',</t>
  </si>
  <si>
    <t xml:space="preserve"> 'year']</t>
  </si>
  <si>
    <t>['Adaptation by',</t>
  </si>
  <si>
    <t xml:space="preserve"> 'Animation by',</t>
  </si>
  <si>
    <t xml:space="preserve"> 'Country of origin',</t>
  </si>
  <si>
    <t xml:space="preserve"> 'Directed by',</t>
  </si>
  <si>
    <t xml:space="preserve"> 'Distributed by',</t>
  </si>
  <si>
    <t xml:space="preserve"> 'Edited by',</t>
  </si>
  <si>
    <t xml:space="preserve"> 'Length',</t>
  </si>
  <si>
    <t xml:space="preserve"> 'Music by',</t>
  </si>
  <si>
    <t xml:space="preserve"> 'Original release',</t>
  </si>
  <si>
    <t xml:space="preserve"> 'Produced by',</t>
  </si>
  <si>
    <t xml:space="preserve"> 'Producer',</t>
  </si>
  <si>
    <t xml:space="preserve"> 'Productioncompanies ',</t>
  </si>
  <si>
    <t xml:space="preserve"> 'Productioncompany ',</t>
  </si>
  <si>
    <t xml:space="preserve"> 'Released',</t>
  </si>
  <si>
    <t xml:space="preserve"> 'Screen story by',</t>
  </si>
  <si>
    <t xml:space="preserve"> 'Screenplay by',</t>
  </si>
  <si>
    <t xml:space="preserve"> 'Story by',</t>
  </si>
  <si>
    <t xml:space="preserve"> 'Theme music composer',</t>
  </si>
  <si>
    <t xml:space="preserve"> 'Written by',</t>
  </si>
  <si>
    <t>change_column_name('Directed by', 'directors')</t>
  </si>
  <si>
    <t>change_column_name('Distributed by', 'distributors')</t>
  </si>
  <si>
    <t>change_column_name('Edited by', 'editors')</t>
  </si>
  <si>
    <t>change_column_name('Produced by', 'producers')</t>
  </si>
  <si>
    <t>change_column_name('Producer', 'producers')</t>
  </si>
  <si>
    <t>change_column_name('Released', 'release_date')</t>
  </si>
  <si>
    <t>change_column_name('Screen story by', 'writers')</t>
  </si>
  <si>
    <t>change_column_name('Screenplay by', 'writers')</t>
  </si>
  <si>
    <t>change_column_name('Story by', 'writers')</t>
  </si>
  <si>
    <t>change_column_name('Adaptation by', 'writers')</t>
  </si>
  <si>
    <t>change_column_name('Country', 'countries')</t>
  </si>
  <si>
    <t>change_column_name('Country of origin', 'countries')</t>
  </si>
  <si>
    <t>change_column_name('Length', 'run_time')</t>
  </si>
  <si>
    <t>change_column_name('Music by', 'composers')</t>
  </si>
  <si>
    <t>change_column_name('Original release', 'release_date')</t>
  </si>
  <si>
    <t>change_column_name('Theme music composer', 'composers')</t>
  </si>
  <si>
    <t>change_column_name('Narrated by', 'narrators')</t>
  </si>
  <si>
    <t>change_column_name('Voices of', 'narrators')</t>
  </si>
  <si>
    <t>change_column_name('Cinematography', 'cinematographers')</t>
  </si>
  <si>
    <t>change_column_name('Animation by', 'animators')</t>
  </si>
  <si>
    <t>change_column_name('Label', 'production_companies')</t>
  </si>
  <si>
    <t>change_column_name('Language', 'languages')</t>
  </si>
  <si>
    <t>change_column_name('Original language(s)', 'languages')</t>
  </si>
  <si>
    <t>change_column_name('Productioncompany ', 'production_companies')</t>
  </si>
  <si>
    <t>change_column_name('Productioncompanies ', 'production_companies')</t>
  </si>
  <si>
    <t>Extra space in name.</t>
  </si>
  <si>
    <t>Manual edit.</t>
  </si>
  <si>
    <t>movies_df = movies_df.loc[:, ['imdb_id','id','title_kaggle','original_title','tagline','belongs_to_collection','url','imdb_link',
                       'runtime','budget_kaggle','revenue','release_date_kaggle','popularity','vote_average','vote_count',
                       'genres','original_language','overview','spoken_languages','Country',
                       'production_companies','production_countries','Distributor',
                       'Producer(s)','Director','Starring','Cinematography','Editor(s)','Writer(s)','Composer(s)','Based on'
                      ]]</t>
  </si>
  <si>
    <t>movies_df = movies_df.loc[:, [</t>
  </si>
  <si>
    <t>]]</t>
  </si>
  <si>
    <t>'writers'</t>
  </si>
  <si>
    <t>'animators'</t>
  </si>
  <si>
    <t>'audio_format'</t>
  </si>
  <si>
    <t>'box_office'</t>
  </si>
  <si>
    <t>'budget'</t>
  </si>
  <si>
    <t>'color_process'</t>
  </si>
  <si>
    <t>'composers'</t>
  </si>
  <si>
    <t>'countries'</t>
  </si>
  <si>
    <t>'created_by'</t>
  </si>
  <si>
    <t>'directors'</t>
  </si>
  <si>
    <t>'distributors'</t>
  </si>
  <si>
    <t>'editors'</t>
  </si>
  <si>
    <t>'executive_producers'</t>
  </si>
  <si>
    <t>'followed_by'</t>
  </si>
  <si>
    <t>'genre'</t>
  </si>
  <si>
    <t>'production_companies'</t>
  </si>
  <si>
    <t>'languages'</t>
  </si>
  <si>
    <t>'run_time'</t>
  </si>
  <si>
    <t>'narrators'</t>
  </si>
  <si>
    <t>'original_network'</t>
  </si>
  <si>
    <t>'release_date'</t>
  </si>
  <si>
    <t>'picture_format'</t>
  </si>
  <si>
    <t>'preceded_by'</t>
  </si>
  <si>
    <t>'producers'</t>
  </si>
  <si>
    <t>'production_locations'</t>
  </si>
  <si>
    <t>'recorded'</t>
  </si>
  <si>
    <t>'suggested_by'</t>
  </si>
  <si>
    <t>'venue'</t>
  </si>
  <si>
    <t>countries'</t>
  </si>
  <si>
    <t>distributors'</t>
  </si>
  <si>
    <t>producers'</t>
  </si>
  <si>
    <t>directors'</t>
  </si>
  <si>
    <t>starring'</t>
  </si>
  <si>
    <t>KeyError: "['Country', 'production_companies', 'Distributor', 'Producer(s)', 'Director', 'Starring', 'Cinematography', 'Editor(s)', 'Writer(s)', 'Composer(s)', 'Based on'] not in index"</t>
  </si>
  <si>
    <t>cinematographers'</t>
  </si>
  <si>
    <t>editors'</t>
  </si>
  <si>
    <t>writers'</t>
  </si>
  <si>
    <t>composers'</t>
  </si>
  <si>
    <t>based_on'</t>
  </si>
  <si>
    <t>movies_df = movies_df.loc[:, ['imdb_id','id','title_kaggle','original_title','tagline','belongs_to_collection','url','imdb_link',
                       'runtime','budget_kaggle','revenue','release_date_kaggle','popularity','vote_average','vote_count',
                       'genres','original_language','overview','spoken_languages','countries',
                       'production_companies_kaggle','production_countries','distributors',
                       'producers','directors','starring','cinematographers','editors','writers','composers','based_on'
                      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</si>
</sst>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/>
    <xf numFmtId="0" fontId="0" fillId="2" borderId="1" xfId="0" applyFont="1" applyFill="1" applyBorder="1"/>
    <xf numFmtId="0" fontId="1" fillId="2" borderId="1" xfId="0" applyFont="1" applyFill="1" applyBorder="1"/>
    <xf numFmtId="0" fontId="2" fillId="2" borderId="1" xfId="0" applyFont="1" applyFill="1" applyBorder="1"/>
    <xf numFmtId="0" fontId="3" fillId="3" borderId="1" xfId="0" applyFont="1" applyFill="1" applyBorder="1"/>
    <xf numFmtId="0" fontId="0" fillId="4" borderId="1" xfId="0" applyFont="1" applyFill="1" applyBorder="1"/>
    <xf numFmtId="0" fontId="1" fillId="4" borderId="1" xfId="0" applyFont="1" applyFill="1" applyBorder="1"/>
    <xf numFmtId="0" fontId="2" fillId="4" borderId="1" xfId="0" applyFont="1" applyFill="1" applyBorder="1"/>
    <xf numFmtId="0" fontId="0" fillId="3" borderId="1" xfId="0" applyFont="1" applyFill="1" applyBorder="1"/>
    <xf numFmtId="0" fontId="0" fillId="5" borderId="1" xfId="0" applyFont="1" applyFill="1" applyBorder="1"/>
    <xf numFmtId="0" fontId="0" fillId="5" borderId="1" xfId="0" applyFill="1" applyBorder="1"/>
    <xf numFmtId="0" fontId="0" fillId="6" borderId="1" xfId="0" applyFill="1" applyBorder="1" applyAlignment="1">
      <alignment wrapText="1"/>
    </xf>
    <xf numFmtId="0" fontId="0" fillId="6" borderId="1" xfId="0" applyFill="1" applyBorder="1"/>
    <xf numFmtId="0" fontId="0" fillId="5" borderId="1" xfId="0" quotePrefix="1" applyFill="1" applyBorder="1"/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783F4-1BA3-47F8-977C-C64C34867CA2}">
  <dimension ref="A1:Q56"/>
  <sheetViews>
    <sheetView topLeftCell="M21" workbookViewId="0">
      <selection activeCell="Q1" sqref="Q1:Q51"/>
    </sheetView>
  </sheetViews>
  <sheetFormatPr defaultRowHeight="14.25" x14ac:dyDescent="0.45"/>
  <cols>
    <col min="1" max="1" width="21.1328125" style="1" bestFit="1" customWidth="1"/>
    <col min="2" max="2" width="1.73046875" style="1" bestFit="1" customWidth="1"/>
    <col min="3" max="3" width="2.73046875" style="1" bestFit="1" customWidth="1"/>
    <col min="4" max="4" width="19.33203125" style="1" bestFit="1" customWidth="1"/>
    <col min="5" max="5" width="19.06640625" style="1" bestFit="1" customWidth="1"/>
    <col min="6" max="6" width="2.73046875" style="1" bestFit="1" customWidth="1"/>
    <col min="7" max="7" width="19.53125" style="1" bestFit="1" customWidth="1"/>
    <col min="8" max="8" width="2.73046875" style="1" bestFit="1" customWidth="1"/>
    <col min="9" max="9" width="19.53125" style="1" bestFit="1" customWidth="1"/>
    <col min="10" max="10" width="60.06640625" style="1" bestFit="1" customWidth="1"/>
    <col min="11" max="11" width="59" style="1" bestFit="1" customWidth="1"/>
    <col min="12" max="12" width="17.06640625" style="1" bestFit="1" customWidth="1"/>
    <col min="13" max="13" width="2.73046875" style="1" bestFit="1" customWidth="1"/>
    <col min="14" max="14" width="7.46484375" style="1" bestFit="1" customWidth="1"/>
    <col min="15" max="15" width="20.19921875" style="1" bestFit="1" customWidth="1"/>
    <col min="16" max="16" width="7.46484375" style="1" bestFit="1" customWidth="1"/>
    <col min="17" max="17" width="19.59765625" style="1" bestFit="1" customWidth="1"/>
    <col min="18" max="16384" width="9.06640625" style="1"/>
  </cols>
  <sheetData>
    <row r="1" spans="1:17" x14ac:dyDescent="0.45">
      <c r="A1" s="2" t="s">
        <v>63</v>
      </c>
      <c r="B1" s="3">
        <f>FIND("'",A1)</f>
        <v>2</v>
      </c>
      <c r="C1" s="3">
        <f t="shared" ref="C1" si="0">FIND("'",A1,B1+1)</f>
        <v>16</v>
      </c>
      <c r="D1" s="3" t="str">
        <f t="shared" ref="D1" si="1">TRIM(MID(A1,B1+1,C1-B1-1))</f>
        <v>Adaptation by</v>
      </c>
      <c r="E1" s="3" t="str">
        <f t="shared" ref="E1:E51" si="2">LOWER(D1)</f>
        <v>adaptation by</v>
      </c>
      <c r="F1" s="3">
        <f t="shared" ref="F1:F51" si="3">IFERROR((FIND(" ",E1)),0)</f>
        <v>11</v>
      </c>
      <c r="G1" s="3" t="str">
        <f t="shared" ref="G1" si="4">IF(F1&gt;0,(REPLACE(E1,F1,1,"_")),E1)</f>
        <v>adaptation_by</v>
      </c>
      <c r="H1" s="3">
        <f t="shared" ref="H1:H51" si="5">IFERROR((FIND("(s)",G1)),0)</f>
        <v>0</v>
      </c>
      <c r="I1" s="3" t="str">
        <f t="shared" ref="I1" si="6">IF(H1&gt;0,(REPLACE(G1,H1,3,"s")),G1)</f>
        <v>adaptation_by</v>
      </c>
      <c r="J1" s="4" t="str">
        <f t="shared" ref="J1" si="7">"change_column_name('" &amp;D1 &amp;"', '"&amp;I1&amp;"')"</f>
        <v>change_column_name('Adaptation by', 'adaptation_by')</v>
      </c>
      <c r="K1" s="9" t="s">
        <v>91</v>
      </c>
      <c r="L1" s="9" t="s">
        <v>108</v>
      </c>
      <c r="M1" s="10">
        <f>LEN(K1)</f>
        <v>46</v>
      </c>
      <c r="N1" s="10">
        <f>FIND(",",K1)</f>
        <v>35</v>
      </c>
      <c r="O1" s="10" t="str">
        <f>RIGHT(K1,M1-N1-1)</f>
        <v>'writers')</v>
      </c>
      <c r="P1" s="10">
        <f>LEN(O1)</f>
        <v>10</v>
      </c>
      <c r="Q1" s="10" t="str">
        <f>LEFT(O1,P1-1)</f>
        <v>'writers'</v>
      </c>
    </row>
    <row r="2" spans="1:17" x14ac:dyDescent="0.45">
      <c r="A2" s="2" t="s">
        <v>64</v>
      </c>
      <c r="B2" s="3">
        <f t="shared" ref="B2:B51" si="8">FIND("'",A2)</f>
        <v>2</v>
      </c>
      <c r="C2" s="3">
        <f t="shared" ref="C2:C51" si="9">FIND("'",A2,B2+1)</f>
        <v>15</v>
      </c>
      <c r="D2" s="3" t="str">
        <f t="shared" ref="D2:D51" si="10">TRIM(MID(A2,B2+1,C2-B2-1))</f>
        <v>Animation by</v>
      </c>
      <c r="E2" s="3" t="str">
        <f t="shared" si="2"/>
        <v>animation by</v>
      </c>
      <c r="F2" s="3">
        <f t="shared" si="3"/>
        <v>10</v>
      </c>
      <c r="G2" s="3" t="str">
        <f t="shared" ref="G2:G51" si="11">IF(F2&gt;0,(REPLACE(E2,F2,1,"_")),E2)</f>
        <v>animation_by</v>
      </c>
      <c r="H2" s="3">
        <f t="shared" si="5"/>
        <v>0</v>
      </c>
      <c r="I2" s="3" t="str">
        <f t="shared" ref="I2:I51" si="12">IF(H2&gt;0,(REPLACE(G2,H2,3,"s")),G2)</f>
        <v>animation_by</v>
      </c>
      <c r="J2" s="4" t="str">
        <f t="shared" ref="J2:J51" si="13">"change_column_name('" &amp;D2 &amp;"', '"&amp;I2&amp;"')"</f>
        <v>change_column_name('Animation by', 'animation_by')</v>
      </c>
      <c r="K2" s="9" t="s">
        <v>101</v>
      </c>
      <c r="L2" s="9" t="s">
        <v>108</v>
      </c>
      <c r="M2" s="10">
        <f t="shared" ref="M2:M56" si="14">LEN(K2)</f>
        <v>47</v>
      </c>
      <c r="N2" s="10">
        <f t="shared" ref="N2:N56" si="15">FIND(",",K2)</f>
        <v>34</v>
      </c>
      <c r="O2" s="10" t="str">
        <f t="shared" ref="O2:O56" si="16">RIGHT(K2,M2-N2-1)</f>
        <v>'animators')</v>
      </c>
      <c r="P2" s="10">
        <f t="shared" ref="P2:P56" si="17">LEN(O2)</f>
        <v>12</v>
      </c>
      <c r="Q2" s="10" t="str">
        <f t="shared" ref="Q2:Q56" si="18">LEFT(O2,P2-1)</f>
        <v>'animators'</v>
      </c>
    </row>
    <row r="3" spans="1:17" x14ac:dyDescent="0.45">
      <c r="A3" s="2" t="s">
        <v>0</v>
      </c>
      <c r="B3" s="3">
        <f t="shared" si="8"/>
        <v>2</v>
      </c>
      <c r="C3" s="3">
        <f t="shared" si="9"/>
        <v>15</v>
      </c>
      <c r="D3" s="3" t="str">
        <f t="shared" si="10"/>
        <v>Audio format</v>
      </c>
      <c r="E3" s="3" t="str">
        <f t="shared" si="2"/>
        <v>audio format</v>
      </c>
      <c r="F3" s="3">
        <f t="shared" si="3"/>
        <v>6</v>
      </c>
      <c r="G3" s="3" t="str">
        <f t="shared" si="11"/>
        <v>audio_format</v>
      </c>
      <c r="H3" s="3">
        <f t="shared" si="5"/>
        <v>0</v>
      </c>
      <c r="I3" s="3" t="str">
        <f t="shared" si="12"/>
        <v>audio_format</v>
      </c>
      <c r="J3" s="4" t="str">
        <f t="shared" si="13"/>
        <v>change_column_name('Audio format', 'audio_format')</v>
      </c>
      <c r="K3" s="2" t="s">
        <v>32</v>
      </c>
      <c r="L3" s="6"/>
      <c r="M3" s="10">
        <f t="shared" si="14"/>
        <v>50</v>
      </c>
      <c r="N3" s="10">
        <f t="shared" si="15"/>
        <v>34</v>
      </c>
      <c r="O3" s="10" t="str">
        <f t="shared" si="16"/>
        <v>'audio_format')</v>
      </c>
      <c r="P3" s="10">
        <f t="shared" si="17"/>
        <v>15</v>
      </c>
      <c r="Q3" s="10" t="str">
        <f t="shared" si="18"/>
        <v>'audio_format'</v>
      </c>
    </row>
    <row r="4" spans="1:17" x14ac:dyDescent="0.45">
      <c r="A4" s="2" t="s">
        <v>1</v>
      </c>
      <c r="B4" s="3">
        <f t="shared" si="8"/>
        <v>2</v>
      </c>
      <c r="C4" s="3">
        <f t="shared" si="9"/>
        <v>11</v>
      </c>
      <c r="D4" s="3" t="str">
        <f t="shared" si="10"/>
        <v>Based on</v>
      </c>
      <c r="E4" s="3" t="str">
        <f t="shared" si="2"/>
        <v>based on</v>
      </c>
      <c r="F4" s="3">
        <f t="shared" si="3"/>
        <v>6</v>
      </c>
      <c r="G4" s="3" t="str">
        <f t="shared" si="11"/>
        <v>based_on</v>
      </c>
      <c r="H4" s="3">
        <f t="shared" si="5"/>
        <v>0</v>
      </c>
      <c r="I4" s="3" t="str">
        <f t="shared" si="12"/>
        <v>based_on</v>
      </c>
      <c r="J4" s="4" t="str">
        <f t="shared" si="13"/>
        <v>change_column_name('Based on', 'based_on')</v>
      </c>
      <c r="K4" s="2" t="s">
        <v>33</v>
      </c>
      <c r="L4" s="6"/>
      <c r="M4" s="10">
        <f t="shared" si="14"/>
        <v>42</v>
      </c>
      <c r="N4" s="10">
        <f t="shared" si="15"/>
        <v>30</v>
      </c>
      <c r="O4" s="10" t="str">
        <f t="shared" si="16"/>
        <v>'based_on')</v>
      </c>
      <c r="P4" s="10">
        <f t="shared" si="17"/>
        <v>11</v>
      </c>
      <c r="Q4" s="10" t="str">
        <f t="shared" si="18"/>
        <v>'based_on'</v>
      </c>
    </row>
    <row r="5" spans="1:17" x14ac:dyDescent="0.45">
      <c r="A5" s="2" t="s">
        <v>2</v>
      </c>
      <c r="B5" s="3">
        <f t="shared" si="8"/>
        <v>2</v>
      </c>
      <c r="C5" s="3">
        <f t="shared" si="9"/>
        <v>13</v>
      </c>
      <c r="D5" s="3" t="str">
        <f t="shared" si="10"/>
        <v>Box office</v>
      </c>
      <c r="E5" s="3" t="str">
        <f t="shared" si="2"/>
        <v>box office</v>
      </c>
      <c r="F5" s="3">
        <f t="shared" si="3"/>
        <v>4</v>
      </c>
      <c r="G5" s="3" t="str">
        <f t="shared" si="11"/>
        <v>box_office</v>
      </c>
      <c r="H5" s="3">
        <f t="shared" si="5"/>
        <v>0</v>
      </c>
      <c r="I5" s="3" t="str">
        <f t="shared" si="12"/>
        <v>box_office</v>
      </c>
      <c r="J5" s="4" t="str">
        <f t="shared" si="13"/>
        <v>change_column_name('Box office', 'box_office')</v>
      </c>
      <c r="K5" s="2" t="s">
        <v>34</v>
      </c>
      <c r="L5" s="6"/>
      <c r="M5" s="10">
        <f t="shared" si="14"/>
        <v>46</v>
      </c>
      <c r="N5" s="10">
        <f t="shared" si="15"/>
        <v>32</v>
      </c>
      <c r="O5" s="10" t="str">
        <f t="shared" si="16"/>
        <v>'box_office')</v>
      </c>
      <c r="P5" s="10">
        <f t="shared" si="17"/>
        <v>13</v>
      </c>
      <c r="Q5" s="10" t="str">
        <f t="shared" si="18"/>
        <v>'box_office'</v>
      </c>
    </row>
    <row r="6" spans="1:17" x14ac:dyDescent="0.45">
      <c r="A6" s="2" t="s">
        <v>3</v>
      </c>
      <c r="B6" s="3">
        <f t="shared" si="8"/>
        <v>2</v>
      </c>
      <c r="C6" s="3">
        <f t="shared" si="9"/>
        <v>9</v>
      </c>
      <c r="D6" s="3" t="str">
        <f t="shared" si="10"/>
        <v>Budget</v>
      </c>
      <c r="E6" s="3" t="str">
        <f t="shared" si="2"/>
        <v>budget</v>
      </c>
      <c r="F6" s="3">
        <f t="shared" si="3"/>
        <v>0</v>
      </c>
      <c r="G6" s="3" t="str">
        <f t="shared" si="11"/>
        <v>budget</v>
      </c>
      <c r="H6" s="3">
        <f t="shared" si="5"/>
        <v>0</v>
      </c>
      <c r="I6" s="3" t="str">
        <f t="shared" si="12"/>
        <v>budget</v>
      </c>
      <c r="J6" s="4" t="str">
        <f t="shared" si="13"/>
        <v>change_column_name('Budget', 'budget')</v>
      </c>
      <c r="K6" s="2" t="s">
        <v>35</v>
      </c>
      <c r="L6" s="6"/>
      <c r="M6" s="10">
        <f t="shared" si="14"/>
        <v>38</v>
      </c>
      <c r="N6" s="10">
        <f t="shared" si="15"/>
        <v>28</v>
      </c>
      <c r="O6" s="10" t="str">
        <f t="shared" si="16"/>
        <v>'budget')</v>
      </c>
      <c r="P6" s="10">
        <f t="shared" si="17"/>
        <v>9</v>
      </c>
      <c r="Q6" s="10" t="str">
        <f t="shared" si="18"/>
        <v>'budget'</v>
      </c>
    </row>
    <row r="7" spans="1:17" x14ac:dyDescent="0.45">
      <c r="A7" s="2" t="s">
        <v>4</v>
      </c>
      <c r="B7" s="3">
        <f t="shared" si="8"/>
        <v>2</v>
      </c>
      <c r="C7" s="3">
        <f t="shared" si="9"/>
        <v>17</v>
      </c>
      <c r="D7" s="3" t="str">
        <f t="shared" si="10"/>
        <v>Cinematography</v>
      </c>
      <c r="E7" s="3" t="str">
        <f t="shared" si="2"/>
        <v>cinematography</v>
      </c>
      <c r="F7" s="3">
        <f t="shared" si="3"/>
        <v>0</v>
      </c>
      <c r="G7" s="3" t="str">
        <f t="shared" si="11"/>
        <v>cinematography</v>
      </c>
      <c r="H7" s="3">
        <f t="shared" si="5"/>
        <v>0</v>
      </c>
      <c r="I7" s="3" t="str">
        <f t="shared" si="12"/>
        <v>cinematography</v>
      </c>
      <c r="J7" s="4" t="str">
        <f t="shared" si="13"/>
        <v>change_column_name('Cinematography', 'cinematography')</v>
      </c>
      <c r="K7" s="9" t="s">
        <v>100</v>
      </c>
      <c r="L7" s="9" t="s">
        <v>108</v>
      </c>
      <c r="M7" s="10">
        <f t="shared" si="14"/>
        <v>56</v>
      </c>
      <c r="N7" s="10">
        <f t="shared" si="15"/>
        <v>36</v>
      </c>
      <c r="O7" s="10" t="str">
        <f t="shared" si="16"/>
        <v>'cinematographers')</v>
      </c>
      <c r="P7" s="10">
        <f t="shared" si="17"/>
        <v>19</v>
      </c>
      <c r="Q7" s="10" t="str">
        <f t="shared" si="18"/>
        <v>'cinematographers'</v>
      </c>
    </row>
    <row r="8" spans="1:17" x14ac:dyDescent="0.45">
      <c r="A8" s="2" t="s">
        <v>5</v>
      </c>
      <c r="B8" s="3">
        <f t="shared" si="8"/>
        <v>2</v>
      </c>
      <c r="C8" s="3">
        <f t="shared" si="9"/>
        <v>16</v>
      </c>
      <c r="D8" s="3" t="str">
        <f t="shared" si="10"/>
        <v>Color process</v>
      </c>
      <c r="E8" s="3" t="str">
        <f t="shared" si="2"/>
        <v>color process</v>
      </c>
      <c r="F8" s="3">
        <f t="shared" si="3"/>
        <v>6</v>
      </c>
      <c r="G8" s="3" t="str">
        <f t="shared" si="11"/>
        <v>color_process</v>
      </c>
      <c r="H8" s="3">
        <f t="shared" si="5"/>
        <v>0</v>
      </c>
      <c r="I8" s="3" t="str">
        <f t="shared" si="12"/>
        <v>color_process</v>
      </c>
      <c r="J8" s="4" t="str">
        <f t="shared" si="13"/>
        <v>change_column_name('Color process', 'color_process')</v>
      </c>
      <c r="K8" s="2" t="s">
        <v>36</v>
      </c>
      <c r="L8" s="6"/>
      <c r="M8" s="10">
        <f t="shared" si="14"/>
        <v>52</v>
      </c>
      <c r="N8" s="10">
        <f t="shared" si="15"/>
        <v>35</v>
      </c>
      <c r="O8" s="10" t="str">
        <f t="shared" si="16"/>
        <v>'color_process')</v>
      </c>
      <c r="P8" s="10">
        <f t="shared" si="17"/>
        <v>16</v>
      </c>
      <c r="Q8" s="10" t="str">
        <f t="shared" si="18"/>
        <v>'color_process'</v>
      </c>
    </row>
    <row r="9" spans="1:17" x14ac:dyDescent="0.45">
      <c r="A9" s="2" t="s">
        <v>6</v>
      </c>
      <c r="B9" s="3">
        <f t="shared" si="8"/>
        <v>2</v>
      </c>
      <c r="C9" s="3">
        <f t="shared" si="9"/>
        <v>14</v>
      </c>
      <c r="D9" s="3" t="str">
        <f t="shared" si="10"/>
        <v>Composer(s)</v>
      </c>
      <c r="E9" s="3" t="str">
        <f t="shared" si="2"/>
        <v>composer(s)</v>
      </c>
      <c r="F9" s="3">
        <f t="shared" si="3"/>
        <v>0</v>
      </c>
      <c r="G9" s="3" t="str">
        <f t="shared" si="11"/>
        <v>composer(s)</v>
      </c>
      <c r="H9" s="3">
        <f t="shared" si="5"/>
        <v>9</v>
      </c>
      <c r="I9" s="3" t="str">
        <f t="shared" si="12"/>
        <v>composers</v>
      </c>
      <c r="J9" s="4" t="str">
        <f t="shared" si="13"/>
        <v>change_column_name('Composer(s)', 'composers')</v>
      </c>
      <c r="K9" s="2" t="s">
        <v>37</v>
      </c>
      <c r="L9" s="6"/>
      <c r="M9" s="10">
        <f t="shared" si="14"/>
        <v>46</v>
      </c>
      <c r="N9" s="10">
        <f t="shared" si="15"/>
        <v>33</v>
      </c>
      <c r="O9" s="10" t="str">
        <f t="shared" si="16"/>
        <v>'composers')</v>
      </c>
      <c r="P9" s="10">
        <f t="shared" si="17"/>
        <v>12</v>
      </c>
      <c r="Q9" s="10" t="str">
        <f t="shared" si="18"/>
        <v>'composers'</v>
      </c>
    </row>
    <row r="10" spans="1:17" x14ac:dyDescent="0.45">
      <c r="A10" s="2" t="s">
        <v>7</v>
      </c>
      <c r="B10" s="3">
        <f t="shared" si="8"/>
        <v>2</v>
      </c>
      <c r="C10" s="3">
        <f t="shared" si="9"/>
        <v>10</v>
      </c>
      <c r="D10" s="3" t="str">
        <f t="shared" si="10"/>
        <v>Country</v>
      </c>
      <c r="E10" s="3" t="str">
        <f t="shared" si="2"/>
        <v>country</v>
      </c>
      <c r="F10" s="3">
        <f t="shared" si="3"/>
        <v>0</v>
      </c>
      <c r="G10" s="3" t="str">
        <f t="shared" si="11"/>
        <v>country</v>
      </c>
      <c r="H10" s="3">
        <f t="shared" si="5"/>
        <v>0</v>
      </c>
      <c r="I10" s="3" t="str">
        <f t="shared" si="12"/>
        <v>country</v>
      </c>
      <c r="J10" s="4" t="str">
        <f t="shared" si="13"/>
        <v>change_column_name('Country', 'country')</v>
      </c>
      <c r="K10" s="9" t="s">
        <v>92</v>
      </c>
      <c r="L10" s="9" t="s">
        <v>108</v>
      </c>
      <c r="M10" s="10">
        <f t="shared" si="14"/>
        <v>42</v>
      </c>
      <c r="N10" s="10">
        <f t="shared" si="15"/>
        <v>29</v>
      </c>
      <c r="O10" s="10" t="str">
        <f t="shared" si="16"/>
        <v>'countries')</v>
      </c>
      <c r="P10" s="10">
        <f t="shared" si="17"/>
        <v>12</v>
      </c>
      <c r="Q10" s="10" t="str">
        <f t="shared" si="18"/>
        <v>'countries'</v>
      </c>
    </row>
    <row r="11" spans="1:17" x14ac:dyDescent="0.45">
      <c r="A11" s="2" t="s">
        <v>65</v>
      </c>
      <c r="B11" s="3">
        <f t="shared" si="8"/>
        <v>2</v>
      </c>
      <c r="C11" s="3">
        <f t="shared" si="9"/>
        <v>20</v>
      </c>
      <c r="D11" s="3" t="str">
        <f t="shared" si="10"/>
        <v>Country of origin</v>
      </c>
      <c r="E11" s="3" t="str">
        <f t="shared" si="2"/>
        <v>country of origin</v>
      </c>
      <c r="F11" s="3">
        <f t="shared" si="3"/>
        <v>8</v>
      </c>
      <c r="G11" s="3" t="str">
        <f t="shared" si="11"/>
        <v>country_of origin</v>
      </c>
      <c r="H11" s="3">
        <f t="shared" si="5"/>
        <v>0</v>
      </c>
      <c r="I11" s="3" t="str">
        <f t="shared" si="12"/>
        <v>country_of origin</v>
      </c>
      <c r="J11" s="4" t="str">
        <f t="shared" si="13"/>
        <v>change_column_name('Country of origin', 'country_of origin')</v>
      </c>
      <c r="K11" s="9" t="s">
        <v>93</v>
      </c>
      <c r="L11" s="9" t="s">
        <v>108</v>
      </c>
      <c r="M11" s="10">
        <f t="shared" si="14"/>
        <v>52</v>
      </c>
      <c r="N11" s="10">
        <f t="shared" si="15"/>
        <v>39</v>
      </c>
      <c r="O11" s="10" t="str">
        <f t="shared" si="16"/>
        <v>'countries')</v>
      </c>
      <c r="P11" s="10">
        <f t="shared" si="17"/>
        <v>12</v>
      </c>
      <c r="Q11" s="10" t="str">
        <f t="shared" si="18"/>
        <v>'countries'</v>
      </c>
    </row>
    <row r="12" spans="1:17" x14ac:dyDescent="0.45">
      <c r="A12" s="2" t="s">
        <v>8</v>
      </c>
      <c r="B12" s="3">
        <f t="shared" si="8"/>
        <v>2</v>
      </c>
      <c r="C12" s="3">
        <f t="shared" si="9"/>
        <v>13</v>
      </c>
      <c r="D12" s="3" t="str">
        <f t="shared" si="10"/>
        <v>Created by</v>
      </c>
      <c r="E12" s="3" t="str">
        <f t="shared" si="2"/>
        <v>created by</v>
      </c>
      <c r="F12" s="3">
        <f t="shared" si="3"/>
        <v>8</v>
      </c>
      <c r="G12" s="3" t="str">
        <f t="shared" si="11"/>
        <v>created_by</v>
      </c>
      <c r="H12" s="3">
        <f t="shared" si="5"/>
        <v>0</v>
      </c>
      <c r="I12" s="3" t="str">
        <f t="shared" si="12"/>
        <v>created_by</v>
      </c>
      <c r="J12" s="4" t="str">
        <f t="shared" si="13"/>
        <v>change_column_name('Created by', 'created_by')</v>
      </c>
      <c r="K12" s="2" t="s">
        <v>38</v>
      </c>
      <c r="L12" s="6"/>
      <c r="M12" s="10">
        <f t="shared" si="14"/>
        <v>46</v>
      </c>
      <c r="N12" s="10">
        <f t="shared" si="15"/>
        <v>32</v>
      </c>
      <c r="O12" s="10" t="str">
        <f t="shared" si="16"/>
        <v>'created_by')</v>
      </c>
      <c r="P12" s="10">
        <f t="shared" si="17"/>
        <v>13</v>
      </c>
      <c r="Q12" s="10" t="str">
        <f t="shared" si="18"/>
        <v>'created_by'</v>
      </c>
    </row>
    <row r="13" spans="1:17" x14ac:dyDescent="0.45">
      <c r="A13" s="2" t="s">
        <v>66</v>
      </c>
      <c r="B13" s="3">
        <f t="shared" si="8"/>
        <v>2</v>
      </c>
      <c r="C13" s="3">
        <f t="shared" si="9"/>
        <v>14</v>
      </c>
      <c r="D13" s="3" t="str">
        <f t="shared" si="10"/>
        <v>Directed by</v>
      </c>
      <c r="E13" s="3" t="str">
        <f t="shared" si="2"/>
        <v>directed by</v>
      </c>
      <c r="F13" s="3">
        <f t="shared" si="3"/>
        <v>9</v>
      </c>
      <c r="G13" s="3" t="str">
        <f t="shared" si="11"/>
        <v>directed_by</v>
      </c>
      <c r="H13" s="3">
        <f t="shared" si="5"/>
        <v>0</v>
      </c>
      <c r="I13" s="3" t="str">
        <f t="shared" si="12"/>
        <v>directed_by</v>
      </c>
      <c r="J13" s="4" t="str">
        <f t="shared" si="13"/>
        <v>change_column_name('Directed by', 'directed_by')</v>
      </c>
      <c r="K13" s="9" t="s">
        <v>82</v>
      </c>
      <c r="L13" s="9" t="s">
        <v>108</v>
      </c>
      <c r="M13" s="10">
        <f t="shared" si="14"/>
        <v>46</v>
      </c>
      <c r="N13" s="10">
        <f t="shared" si="15"/>
        <v>33</v>
      </c>
      <c r="O13" s="10" t="str">
        <f t="shared" si="16"/>
        <v>'directors')</v>
      </c>
      <c r="P13" s="10">
        <f t="shared" si="17"/>
        <v>12</v>
      </c>
      <c r="Q13" s="10" t="str">
        <f t="shared" si="18"/>
        <v>'directors'</v>
      </c>
    </row>
    <row r="14" spans="1:17" x14ac:dyDescent="0.45">
      <c r="A14" s="2" t="s">
        <v>57</v>
      </c>
      <c r="B14" s="3">
        <f t="shared" si="8"/>
        <v>2</v>
      </c>
      <c r="C14" s="3">
        <f t="shared" si="9"/>
        <v>11</v>
      </c>
      <c r="D14" s="3" t="str">
        <f t="shared" si="10"/>
        <v>Director</v>
      </c>
      <c r="E14" s="3" t="str">
        <f t="shared" si="2"/>
        <v>director</v>
      </c>
      <c r="F14" s="3">
        <f t="shared" si="3"/>
        <v>0</v>
      </c>
      <c r="G14" s="3" t="str">
        <f t="shared" si="11"/>
        <v>director</v>
      </c>
      <c r="H14" s="3">
        <f t="shared" si="5"/>
        <v>0</v>
      </c>
      <c r="I14" s="3" t="str">
        <f t="shared" si="12"/>
        <v>director</v>
      </c>
      <c r="J14" s="4" t="str">
        <f t="shared" si="13"/>
        <v>change_column_name('Director', 'director')</v>
      </c>
      <c r="K14" s="5" t="s">
        <v>54</v>
      </c>
      <c r="L14" s="9" t="s">
        <v>108</v>
      </c>
      <c r="M14" s="10">
        <f t="shared" si="14"/>
        <v>43</v>
      </c>
      <c r="N14" s="10">
        <f t="shared" si="15"/>
        <v>30</v>
      </c>
      <c r="O14" s="10" t="str">
        <f t="shared" si="16"/>
        <v>'directors')</v>
      </c>
      <c r="P14" s="10">
        <f t="shared" si="17"/>
        <v>12</v>
      </c>
      <c r="Q14" s="10" t="str">
        <f t="shared" si="18"/>
        <v>'directors'</v>
      </c>
    </row>
    <row r="15" spans="1:17" x14ac:dyDescent="0.45">
      <c r="A15" s="2" t="s">
        <v>67</v>
      </c>
      <c r="B15" s="3">
        <f t="shared" si="8"/>
        <v>2</v>
      </c>
      <c r="C15" s="3">
        <f t="shared" si="9"/>
        <v>17</v>
      </c>
      <c r="D15" s="3" t="str">
        <f t="shared" si="10"/>
        <v>Distributed by</v>
      </c>
      <c r="E15" s="3" t="str">
        <f t="shared" si="2"/>
        <v>distributed by</v>
      </c>
      <c r="F15" s="3">
        <f t="shared" si="3"/>
        <v>12</v>
      </c>
      <c r="G15" s="3" t="str">
        <f t="shared" si="11"/>
        <v>distributed_by</v>
      </c>
      <c r="H15" s="3">
        <f t="shared" si="5"/>
        <v>0</v>
      </c>
      <c r="I15" s="3" t="str">
        <f t="shared" si="12"/>
        <v>distributed_by</v>
      </c>
      <c r="J15" s="4" t="str">
        <f t="shared" si="13"/>
        <v>change_column_name('Distributed by', 'distributed_by')</v>
      </c>
      <c r="K15" s="9" t="s">
        <v>83</v>
      </c>
      <c r="L15" s="9" t="s">
        <v>108</v>
      </c>
      <c r="M15" s="10">
        <f t="shared" si="14"/>
        <v>52</v>
      </c>
      <c r="N15" s="10">
        <f t="shared" si="15"/>
        <v>36</v>
      </c>
      <c r="O15" s="10" t="str">
        <f t="shared" si="16"/>
        <v>'distributors')</v>
      </c>
      <c r="P15" s="10">
        <f t="shared" si="17"/>
        <v>15</v>
      </c>
      <c r="Q15" s="10" t="str">
        <f t="shared" si="18"/>
        <v>'distributors'</v>
      </c>
    </row>
    <row r="16" spans="1:17" x14ac:dyDescent="0.45">
      <c r="A16" s="2" t="s">
        <v>9</v>
      </c>
      <c r="B16" s="3">
        <f t="shared" si="8"/>
        <v>2</v>
      </c>
      <c r="C16" s="3">
        <f t="shared" si="9"/>
        <v>14</v>
      </c>
      <c r="D16" s="3" t="str">
        <f t="shared" si="10"/>
        <v>Distributor</v>
      </c>
      <c r="E16" s="3" t="str">
        <f t="shared" si="2"/>
        <v>distributor</v>
      </c>
      <c r="F16" s="3">
        <f t="shared" si="3"/>
        <v>0</v>
      </c>
      <c r="G16" s="3" t="str">
        <f t="shared" si="11"/>
        <v>distributor</v>
      </c>
      <c r="H16" s="3">
        <f t="shared" si="5"/>
        <v>0</v>
      </c>
      <c r="I16" s="3" t="str">
        <f t="shared" si="12"/>
        <v>distributor</v>
      </c>
      <c r="J16" s="4" t="str">
        <f t="shared" si="13"/>
        <v>change_column_name('Distributor', 'distributor')</v>
      </c>
      <c r="K16" s="5" t="s">
        <v>55</v>
      </c>
      <c r="L16" s="9" t="s">
        <v>108</v>
      </c>
      <c r="M16" s="10">
        <f t="shared" si="14"/>
        <v>49</v>
      </c>
      <c r="N16" s="10">
        <f t="shared" si="15"/>
        <v>33</v>
      </c>
      <c r="O16" s="10" t="str">
        <f t="shared" si="16"/>
        <v>'distributors')</v>
      </c>
      <c r="P16" s="10">
        <f t="shared" si="17"/>
        <v>15</v>
      </c>
      <c r="Q16" s="10" t="str">
        <f t="shared" si="18"/>
        <v>'distributors'</v>
      </c>
    </row>
    <row r="17" spans="1:17" x14ac:dyDescent="0.45">
      <c r="A17" s="2" t="s">
        <v>68</v>
      </c>
      <c r="B17" s="3">
        <f t="shared" si="8"/>
        <v>2</v>
      </c>
      <c r="C17" s="3">
        <f t="shared" si="9"/>
        <v>12</v>
      </c>
      <c r="D17" s="3" t="str">
        <f t="shared" si="10"/>
        <v>Edited by</v>
      </c>
      <c r="E17" s="3" t="str">
        <f t="shared" si="2"/>
        <v>edited by</v>
      </c>
      <c r="F17" s="3">
        <f t="shared" si="3"/>
        <v>7</v>
      </c>
      <c r="G17" s="3" t="str">
        <f t="shared" si="11"/>
        <v>edited_by</v>
      </c>
      <c r="H17" s="3">
        <f t="shared" si="5"/>
        <v>0</v>
      </c>
      <c r="I17" s="3" t="str">
        <f t="shared" si="12"/>
        <v>edited_by</v>
      </c>
      <c r="J17" s="4" t="str">
        <f t="shared" si="13"/>
        <v>change_column_name('Edited by', 'edited_by')</v>
      </c>
      <c r="K17" s="9" t="s">
        <v>84</v>
      </c>
      <c r="L17" s="9" t="s">
        <v>108</v>
      </c>
      <c r="M17" s="10">
        <f t="shared" si="14"/>
        <v>42</v>
      </c>
      <c r="N17" s="10">
        <f t="shared" si="15"/>
        <v>31</v>
      </c>
      <c r="O17" s="10" t="str">
        <f t="shared" si="16"/>
        <v>'editors')</v>
      </c>
      <c r="P17" s="10">
        <f t="shared" si="17"/>
        <v>10</v>
      </c>
      <c r="Q17" s="10" t="str">
        <f t="shared" si="18"/>
        <v>'editors'</v>
      </c>
    </row>
    <row r="18" spans="1:17" x14ac:dyDescent="0.45">
      <c r="A18" s="2" t="s">
        <v>10</v>
      </c>
      <c r="B18" s="3">
        <f t="shared" si="8"/>
        <v>2</v>
      </c>
      <c r="C18" s="3">
        <f t="shared" si="9"/>
        <v>12</v>
      </c>
      <c r="D18" s="3" t="str">
        <f t="shared" si="10"/>
        <v>Editor(s)</v>
      </c>
      <c r="E18" s="3" t="str">
        <f t="shared" si="2"/>
        <v>editor(s)</v>
      </c>
      <c r="F18" s="3">
        <f t="shared" si="3"/>
        <v>0</v>
      </c>
      <c r="G18" s="3" t="str">
        <f t="shared" si="11"/>
        <v>editor(s)</v>
      </c>
      <c r="H18" s="3">
        <f t="shared" si="5"/>
        <v>7</v>
      </c>
      <c r="I18" s="3" t="str">
        <f t="shared" si="12"/>
        <v>editors</v>
      </c>
      <c r="J18" s="4" t="str">
        <f t="shared" si="13"/>
        <v>change_column_name('Editor(s)', 'editors')</v>
      </c>
      <c r="K18" s="2" t="s">
        <v>39</v>
      </c>
      <c r="L18" s="6"/>
      <c r="M18" s="10">
        <f t="shared" si="14"/>
        <v>42</v>
      </c>
      <c r="N18" s="10">
        <f t="shared" si="15"/>
        <v>31</v>
      </c>
      <c r="O18" s="10" t="str">
        <f t="shared" si="16"/>
        <v>'editors')</v>
      </c>
      <c r="P18" s="10">
        <f t="shared" si="17"/>
        <v>10</v>
      </c>
      <c r="Q18" s="10" t="str">
        <f t="shared" si="18"/>
        <v>'editors'</v>
      </c>
    </row>
    <row r="19" spans="1:17" x14ac:dyDescent="0.45">
      <c r="A19" s="2" t="s">
        <v>11</v>
      </c>
      <c r="B19" s="3">
        <f t="shared" si="8"/>
        <v>2</v>
      </c>
      <c r="C19" s="3">
        <f t="shared" si="9"/>
        <v>24</v>
      </c>
      <c r="D19" s="3" t="str">
        <f t="shared" si="10"/>
        <v>Executive producer(s)</v>
      </c>
      <c r="E19" s="3" t="str">
        <f t="shared" si="2"/>
        <v>executive producer(s)</v>
      </c>
      <c r="F19" s="3">
        <f t="shared" si="3"/>
        <v>10</v>
      </c>
      <c r="G19" s="3" t="str">
        <f t="shared" si="11"/>
        <v>executive_producer(s)</v>
      </c>
      <c r="H19" s="3">
        <f t="shared" si="5"/>
        <v>19</v>
      </c>
      <c r="I19" s="3" t="str">
        <f t="shared" si="12"/>
        <v>executive_producers</v>
      </c>
      <c r="J19" s="4" t="str">
        <f t="shared" si="13"/>
        <v>change_column_name('Executive producer(s)', 'executive_producers')</v>
      </c>
      <c r="K19" s="2" t="s">
        <v>40</v>
      </c>
      <c r="L19" s="6"/>
      <c r="M19" s="10">
        <f t="shared" si="14"/>
        <v>66</v>
      </c>
      <c r="N19" s="10">
        <f t="shared" si="15"/>
        <v>43</v>
      </c>
      <c r="O19" s="10" t="str">
        <f t="shared" si="16"/>
        <v>'executive_producers')</v>
      </c>
      <c r="P19" s="10">
        <f t="shared" si="17"/>
        <v>22</v>
      </c>
      <c r="Q19" s="10" t="str">
        <f t="shared" si="18"/>
        <v>'executive_producers'</v>
      </c>
    </row>
    <row r="20" spans="1:17" x14ac:dyDescent="0.45">
      <c r="A20" s="2" t="s">
        <v>12</v>
      </c>
      <c r="B20" s="3">
        <f t="shared" si="8"/>
        <v>2</v>
      </c>
      <c r="C20" s="3">
        <f t="shared" si="9"/>
        <v>14</v>
      </c>
      <c r="D20" s="3" t="str">
        <f t="shared" si="10"/>
        <v>Followed by</v>
      </c>
      <c r="E20" s="3" t="str">
        <f t="shared" si="2"/>
        <v>followed by</v>
      </c>
      <c r="F20" s="3">
        <f t="shared" si="3"/>
        <v>9</v>
      </c>
      <c r="G20" s="3" t="str">
        <f t="shared" si="11"/>
        <v>followed_by</v>
      </c>
      <c r="H20" s="3">
        <f t="shared" si="5"/>
        <v>0</v>
      </c>
      <c r="I20" s="3" t="str">
        <f t="shared" si="12"/>
        <v>followed_by</v>
      </c>
      <c r="J20" s="4" t="str">
        <f t="shared" si="13"/>
        <v>change_column_name('Followed by', 'followed_by')</v>
      </c>
      <c r="K20" s="2" t="s">
        <v>41</v>
      </c>
      <c r="L20" s="6"/>
      <c r="M20" s="10">
        <f t="shared" si="14"/>
        <v>48</v>
      </c>
      <c r="N20" s="10">
        <f t="shared" si="15"/>
        <v>33</v>
      </c>
      <c r="O20" s="10" t="str">
        <f t="shared" si="16"/>
        <v>'followed_by')</v>
      </c>
      <c r="P20" s="10">
        <f t="shared" si="17"/>
        <v>14</v>
      </c>
      <c r="Q20" s="10" t="str">
        <f t="shared" si="18"/>
        <v>'followed_by'</v>
      </c>
    </row>
    <row r="21" spans="1:17" x14ac:dyDescent="0.45">
      <c r="A21" s="2" t="s">
        <v>13</v>
      </c>
      <c r="B21" s="3">
        <f t="shared" si="8"/>
        <v>2</v>
      </c>
      <c r="C21" s="3">
        <f t="shared" si="9"/>
        <v>8</v>
      </c>
      <c r="D21" s="3" t="str">
        <f t="shared" si="10"/>
        <v>Genre</v>
      </c>
      <c r="E21" s="3" t="str">
        <f t="shared" si="2"/>
        <v>genre</v>
      </c>
      <c r="F21" s="3">
        <f t="shared" si="3"/>
        <v>0</v>
      </c>
      <c r="G21" s="3" t="str">
        <f t="shared" si="11"/>
        <v>genre</v>
      </c>
      <c r="H21" s="3">
        <f t="shared" si="5"/>
        <v>0</v>
      </c>
      <c r="I21" s="3" t="str">
        <f t="shared" si="12"/>
        <v>genre</v>
      </c>
      <c r="J21" s="4" t="str">
        <f t="shared" si="13"/>
        <v>change_column_name('Genre', 'genre')</v>
      </c>
      <c r="K21" s="2" t="s">
        <v>42</v>
      </c>
      <c r="L21" s="6"/>
      <c r="M21" s="10">
        <f t="shared" si="14"/>
        <v>36</v>
      </c>
      <c r="N21" s="10">
        <f t="shared" si="15"/>
        <v>27</v>
      </c>
      <c r="O21" s="10" t="str">
        <f t="shared" si="16"/>
        <v>'genre')</v>
      </c>
      <c r="P21" s="10">
        <f t="shared" si="17"/>
        <v>8</v>
      </c>
      <c r="Q21" s="10" t="str">
        <f t="shared" si="18"/>
        <v>'genre'</v>
      </c>
    </row>
    <row r="22" spans="1:17" x14ac:dyDescent="0.45">
      <c r="A22" s="2" t="s">
        <v>14</v>
      </c>
      <c r="B22" s="3">
        <f t="shared" si="8"/>
        <v>2</v>
      </c>
      <c r="C22" s="3">
        <f t="shared" si="9"/>
        <v>8</v>
      </c>
      <c r="D22" s="3" t="str">
        <f t="shared" si="10"/>
        <v>Label</v>
      </c>
      <c r="E22" s="3" t="str">
        <f t="shared" si="2"/>
        <v>label</v>
      </c>
      <c r="F22" s="3">
        <f t="shared" si="3"/>
        <v>0</v>
      </c>
      <c r="G22" s="3" t="str">
        <f t="shared" si="11"/>
        <v>label</v>
      </c>
      <c r="H22" s="3">
        <f t="shared" si="5"/>
        <v>0</v>
      </c>
      <c r="I22" s="3" t="str">
        <f t="shared" si="12"/>
        <v>label</v>
      </c>
      <c r="J22" s="4" t="str">
        <f t="shared" si="13"/>
        <v>change_column_name('Label', 'label')</v>
      </c>
      <c r="K22" s="9" t="s">
        <v>102</v>
      </c>
      <c r="L22" s="9" t="s">
        <v>108</v>
      </c>
      <c r="M22" s="10">
        <f t="shared" si="14"/>
        <v>51</v>
      </c>
      <c r="N22" s="10">
        <f t="shared" si="15"/>
        <v>27</v>
      </c>
      <c r="O22" s="10" t="str">
        <f t="shared" si="16"/>
        <v>'production_companies')</v>
      </c>
      <c r="P22" s="10">
        <f t="shared" si="17"/>
        <v>23</v>
      </c>
      <c r="Q22" s="10" t="str">
        <f t="shared" si="18"/>
        <v>'production_companies'</v>
      </c>
    </row>
    <row r="23" spans="1:17" x14ac:dyDescent="0.45">
      <c r="A23" s="2" t="s">
        <v>15</v>
      </c>
      <c r="B23" s="3">
        <f t="shared" si="8"/>
        <v>2</v>
      </c>
      <c r="C23" s="3">
        <f t="shared" si="9"/>
        <v>11</v>
      </c>
      <c r="D23" s="3" t="str">
        <f t="shared" si="10"/>
        <v>Language</v>
      </c>
      <c r="E23" s="3" t="str">
        <f t="shared" si="2"/>
        <v>language</v>
      </c>
      <c r="F23" s="3">
        <f t="shared" si="3"/>
        <v>0</v>
      </c>
      <c r="G23" s="3" t="str">
        <f t="shared" si="11"/>
        <v>language</v>
      </c>
      <c r="H23" s="3">
        <f t="shared" si="5"/>
        <v>0</v>
      </c>
      <c r="I23" s="3" t="str">
        <f t="shared" si="12"/>
        <v>language</v>
      </c>
      <c r="J23" s="4" t="str">
        <f t="shared" si="13"/>
        <v>change_column_name('Language', 'language')</v>
      </c>
      <c r="K23" s="9" t="s">
        <v>103</v>
      </c>
      <c r="L23" s="9" t="s">
        <v>108</v>
      </c>
      <c r="M23" s="10">
        <f t="shared" si="14"/>
        <v>43</v>
      </c>
      <c r="N23" s="10">
        <f t="shared" si="15"/>
        <v>30</v>
      </c>
      <c r="O23" s="10" t="str">
        <f t="shared" si="16"/>
        <v>'languages')</v>
      </c>
      <c r="P23" s="10">
        <f t="shared" si="17"/>
        <v>12</v>
      </c>
      <c r="Q23" s="10" t="str">
        <f t="shared" si="18"/>
        <v>'languages'</v>
      </c>
    </row>
    <row r="24" spans="1:17" x14ac:dyDescent="0.45">
      <c r="A24" s="2" t="s">
        <v>69</v>
      </c>
      <c r="B24" s="3">
        <f t="shared" si="8"/>
        <v>2</v>
      </c>
      <c r="C24" s="3">
        <f t="shared" si="9"/>
        <v>9</v>
      </c>
      <c r="D24" s="3" t="str">
        <f t="shared" si="10"/>
        <v>Length</v>
      </c>
      <c r="E24" s="3" t="str">
        <f t="shared" si="2"/>
        <v>length</v>
      </c>
      <c r="F24" s="3">
        <f t="shared" si="3"/>
        <v>0</v>
      </c>
      <c r="G24" s="3" t="str">
        <f t="shared" si="11"/>
        <v>length</v>
      </c>
      <c r="H24" s="3">
        <f t="shared" si="5"/>
        <v>0</v>
      </c>
      <c r="I24" s="3" t="str">
        <f t="shared" si="12"/>
        <v>length</v>
      </c>
      <c r="J24" s="4" t="str">
        <f t="shared" si="13"/>
        <v>change_column_name('Length', 'length')</v>
      </c>
      <c r="K24" s="9" t="s">
        <v>94</v>
      </c>
      <c r="L24" s="9" t="s">
        <v>108</v>
      </c>
      <c r="M24" s="10">
        <f t="shared" si="14"/>
        <v>40</v>
      </c>
      <c r="N24" s="10">
        <f t="shared" si="15"/>
        <v>28</v>
      </c>
      <c r="O24" s="10" t="str">
        <f t="shared" si="16"/>
        <v>'run_time')</v>
      </c>
      <c r="P24" s="10">
        <f t="shared" si="17"/>
        <v>11</v>
      </c>
      <c r="Q24" s="10" t="str">
        <f t="shared" si="18"/>
        <v>'run_time'</v>
      </c>
    </row>
    <row r="25" spans="1:17" x14ac:dyDescent="0.45">
      <c r="A25" s="2" t="s">
        <v>70</v>
      </c>
      <c r="B25" s="3">
        <f t="shared" si="8"/>
        <v>2</v>
      </c>
      <c r="C25" s="3">
        <f t="shared" si="9"/>
        <v>11</v>
      </c>
      <c r="D25" s="3" t="str">
        <f t="shared" si="10"/>
        <v>Music by</v>
      </c>
      <c r="E25" s="3" t="str">
        <f t="shared" si="2"/>
        <v>music by</v>
      </c>
      <c r="F25" s="3">
        <f t="shared" si="3"/>
        <v>6</v>
      </c>
      <c r="G25" s="3" t="str">
        <f t="shared" si="11"/>
        <v>music_by</v>
      </c>
      <c r="H25" s="3">
        <f t="shared" si="5"/>
        <v>0</v>
      </c>
      <c r="I25" s="3" t="str">
        <f t="shared" si="12"/>
        <v>music_by</v>
      </c>
      <c r="J25" s="4" t="str">
        <f t="shared" si="13"/>
        <v>change_column_name('Music by', 'music_by')</v>
      </c>
      <c r="K25" s="9" t="s">
        <v>95</v>
      </c>
      <c r="L25" s="9" t="s">
        <v>108</v>
      </c>
      <c r="M25" s="10">
        <f t="shared" si="14"/>
        <v>43</v>
      </c>
      <c r="N25" s="10">
        <f t="shared" si="15"/>
        <v>30</v>
      </c>
      <c r="O25" s="10" t="str">
        <f t="shared" si="16"/>
        <v>'composers')</v>
      </c>
      <c r="P25" s="10">
        <f t="shared" si="17"/>
        <v>12</v>
      </c>
      <c r="Q25" s="10" t="str">
        <f t="shared" si="18"/>
        <v>'composers'</v>
      </c>
    </row>
    <row r="26" spans="1:17" x14ac:dyDescent="0.45">
      <c r="A26" s="2" t="s">
        <v>16</v>
      </c>
      <c r="B26" s="3">
        <f t="shared" si="8"/>
        <v>2</v>
      </c>
      <c r="C26" s="3">
        <f t="shared" si="9"/>
        <v>14</v>
      </c>
      <c r="D26" s="3" t="str">
        <f t="shared" si="10"/>
        <v>Narrated by</v>
      </c>
      <c r="E26" s="3" t="str">
        <f t="shared" si="2"/>
        <v>narrated by</v>
      </c>
      <c r="F26" s="3">
        <f t="shared" si="3"/>
        <v>9</v>
      </c>
      <c r="G26" s="3" t="str">
        <f t="shared" si="11"/>
        <v>narrated_by</v>
      </c>
      <c r="H26" s="3">
        <f t="shared" si="5"/>
        <v>0</v>
      </c>
      <c r="I26" s="3" t="str">
        <f t="shared" si="12"/>
        <v>narrated_by</v>
      </c>
      <c r="J26" s="4" t="str">
        <f t="shared" si="13"/>
        <v>change_column_name('Narrated by', 'narrated_by')</v>
      </c>
      <c r="K26" s="9" t="s">
        <v>98</v>
      </c>
      <c r="L26" s="9" t="s">
        <v>108</v>
      </c>
      <c r="M26" s="10">
        <f t="shared" si="14"/>
        <v>46</v>
      </c>
      <c r="N26" s="10">
        <f t="shared" si="15"/>
        <v>33</v>
      </c>
      <c r="O26" s="10" t="str">
        <f t="shared" si="16"/>
        <v>'narrators')</v>
      </c>
      <c r="P26" s="10">
        <f t="shared" si="17"/>
        <v>12</v>
      </c>
      <c r="Q26" s="10" t="str">
        <f t="shared" si="18"/>
        <v>'narrators'</v>
      </c>
    </row>
    <row r="27" spans="1:17" x14ac:dyDescent="0.45">
      <c r="A27" s="2" t="s">
        <v>17</v>
      </c>
      <c r="B27" s="3">
        <f t="shared" si="8"/>
        <v>2</v>
      </c>
      <c r="C27" s="3">
        <f t="shared" si="9"/>
        <v>23</v>
      </c>
      <c r="D27" s="3" t="str">
        <f t="shared" si="10"/>
        <v>Original language(s)</v>
      </c>
      <c r="E27" s="3" t="str">
        <f t="shared" si="2"/>
        <v>original language(s)</v>
      </c>
      <c r="F27" s="3">
        <f t="shared" si="3"/>
        <v>9</v>
      </c>
      <c r="G27" s="3" t="str">
        <f t="shared" si="11"/>
        <v>original_language(s)</v>
      </c>
      <c r="H27" s="3">
        <f t="shared" si="5"/>
        <v>18</v>
      </c>
      <c r="I27" s="3" t="str">
        <f t="shared" si="12"/>
        <v>original_languages</v>
      </c>
      <c r="J27" s="4" t="str">
        <f t="shared" si="13"/>
        <v>change_column_name('Original language(s)', 'original_languages')</v>
      </c>
      <c r="K27" s="9" t="s">
        <v>104</v>
      </c>
      <c r="L27" s="9" t="s">
        <v>108</v>
      </c>
      <c r="M27" s="10">
        <f t="shared" si="14"/>
        <v>55</v>
      </c>
      <c r="N27" s="10">
        <f t="shared" si="15"/>
        <v>42</v>
      </c>
      <c r="O27" s="10" t="str">
        <f t="shared" si="16"/>
        <v>'languages')</v>
      </c>
      <c r="P27" s="10">
        <f t="shared" si="17"/>
        <v>12</v>
      </c>
      <c r="Q27" s="10" t="str">
        <f t="shared" si="18"/>
        <v>'languages'</v>
      </c>
    </row>
    <row r="28" spans="1:17" x14ac:dyDescent="0.45">
      <c r="A28" s="2" t="s">
        <v>18</v>
      </c>
      <c r="B28" s="3">
        <f t="shared" si="8"/>
        <v>2</v>
      </c>
      <c r="C28" s="3">
        <f t="shared" si="9"/>
        <v>19</v>
      </c>
      <c r="D28" s="3" t="str">
        <f t="shared" si="10"/>
        <v>Original network</v>
      </c>
      <c r="E28" s="3" t="str">
        <f t="shared" si="2"/>
        <v>original network</v>
      </c>
      <c r="F28" s="3">
        <f t="shared" si="3"/>
        <v>9</v>
      </c>
      <c r="G28" s="3" t="str">
        <f t="shared" si="11"/>
        <v>original_network</v>
      </c>
      <c r="H28" s="3">
        <f t="shared" si="5"/>
        <v>0</v>
      </c>
      <c r="I28" s="3" t="str">
        <f t="shared" si="12"/>
        <v>original_network</v>
      </c>
      <c r="J28" s="4" t="str">
        <f t="shared" si="13"/>
        <v>change_column_name('Original network', 'original_network')</v>
      </c>
      <c r="K28" s="2" t="s">
        <v>43</v>
      </c>
      <c r="L28" s="6"/>
      <c r="M28" s="10">
        <f t="shared" si="14"/>
        <v>58</v>
      </c>
      <c r="N28" s="10">
        <f t="shared" si="15"/>
        <v>38</v>
      </c>
      <c r="O28" s="10" t="str">
        <f t="shared" si="16"/>
        <v>'original_network')</v>
      </c>
      <c r="P28" s="10">
        <f t="shared" si="17"/>
        <v>19</v>
      </c>
      <c r="Q28" s="10" t="str">
        <f t="shared" si="18"/>
        <v>'original_network'</v>
      </c>
    </row>
    <row r="29" spans="1:17" x14ac:dyDescent="0.45">
      <c r="A29" s="2" t="s">
        <v>71</v>
      </c>
      <c r="B29" s="3">
        <f t="shared" si="8"/>
        <v>2</v>
      </c>
      <c r="C29" s="3">
        <f t="shared" si="9"/>
        <v>19</v>
      </c>
      <c r="D29" s="3" t="str">
        <f t="shared" si="10"/>
        <v>Original release</v>
      </c>
      <c r="E29" s="3" t="str">
        <f t="shared" si="2"/>
        <v>original release</v>
      </c>
      <c r="F29" s="3">
        <f t="shared" si="3"/>
        <v>9</v>
      </c>
      <c r="G29" s="3" t="str">
        <f t="shared" si="11"/>
        <v>original_release</v>
      </c>
      <c r="H29" s="3">
        <f t="shared" si="5"/>
        <v>0</v>
      </c>
      <c r="I29" s="3" t="str">
        <f t="shared" si="12"/>
        <v>original_release</v>
      </c>
      <c r="J29" s="4" t="str">
        <f t="shared" si="13"/>
        <v>change_column_name('Original release', 'original_release')</v>
      </c>
      <c r="K29" s="9" t="s">
        <v>96</v>
      </c>
      <c r="L29" s="6"/>
      <c r="M29" s="10">
        <f t="shared" si="14"/>
        <v>54</v>
      </c>
      <c r="N29" s="10">
        <f t="shared" si="15"/>
        <v>38</v>
      </c>
      <c r="O29" s="10" t="str">
        <f t="shared" si="16"/>
        <v>'release_date')</v>
      </c>
      <c r="P29" s="10">
        <f t="shared" si="17"/>
        <v>15</v>
      </c>
      <c r="Q29" s="10" t="str">
        <f t="shared" si="18"/>
        <v>'release_date'</v>
      </c>
    </row>
    <row r="30" spans="1:17" x14ac:dyDescent="0.45">
      <c r="A30" s="2" t="s">
        <v>19</v>
      </c>
      <c r="B30" s="3">
        <f t="shared" si="8"/>
        <v>2</v>
      </c>
      <c r="C30" s="3">
        <f t="shared" si="9"/>
        <v>17</v>
      </c>
      <c r="D30" s="3" t="str">
        <f t="shared" si="10"/>
        <v>Picture format</v>
      </c>
      <c r="E30" s="3" t="str">
        <f t="shared" si="2"/>
        <v>picture format</v>
      </c>
      <c r="F30" s="3">
        <f t="shared" si="3"/>
        <v>8</v>
      </c>
      <c r="G30" s="3" t="str">
        <f t="shared" si="11"/>
        <v>picture_format</v>
      </c>
      <c r="H30" s="3">
        <f t="shared" si="5"/>
        <v>0</v>
      </c>
      <c r="I30" s="3" t="str">
        <f t="shared" si="12"/>
        <v>picture_format</v>
      </c>
      <c r="J30" s="4" t="str">
        <f t="shared" si="13"/>
        <v>change_column_name('Picture format', 'picture_format')</v>
      </c>
      <c r="K30" s="2" t="s">
        <v>44</v>
      </c>
      <c r="L30" s="6"/>
      <c r="M30" s="10">
        <f t="shared" si="14"/>
        <v>54</v>
      </c>
      <c r="N30" s="10">
        <f t="shared" si="15"/>
        <v>36</v>
      </c>
      <c r="O30" s="10" t="str">
        <f t="shared" si="16"/>
        <v>'picture_format')</v>
      </c>
      <c r="P30" s="10">
        <f t="shared" si="17"/>
        <v>17</v>
      </c>
      <c r="Q30" s="10" t="str">
        <f t="shared" si="18"/>
        <v>'picture_format'</v>
      </c>
    </row>
    <row r="31" spans="1:17" x14ac:dyDescent="0.45">
      <c r="A31" s="2" t="s">
        <v>20</v>
      </c>
      <c r="B31" s="3">
        <f t="shared" si="8"/>
        <v>2</v>
      </c>
      <c r="C31" s="3">
        <f t="shared" si="9"/>
        <v>14</v>
      </c>
      <c r="D31" s="3" t="str">
        <f t="shared" si="10"/>
        <v>Preceded by</v>
      </c>
      <c r="E31" s="3" t="str">
        <f t="shared" si="2"/>
        <v>preceded by</v>
      </c>
      <c r="F31" s="3">
        <f t="shared" si="3"/>
        <v>9</v>
      </c>
      <c r="G31" s="3" t="str">
        <f t="shared" si="11"/>
        <v>preceded_by</v>
      </c>
      <c r="H31" s="3">
        <f t="shared" si="5"/>
        <v>0</v>
      </c>
      <c r="I31" s="3" t="str">
        <f t="shared" si="12"/>
        <v>preceded_by</v>
      </c>
      <c r="J31" s="4" t="str">
        <f t="shared" si="13"/>
        <v>change_column_name('Preceded by', 'preceded_by')</v>
      </c>
      <c r="K31" s="2" t="s">
        <v>45</v>
      </c>
      <c r="L31" s="6"/>
      <c r="M31" s="10">
        <f t="shared" si="14"/>
        <v>48</v>
      </c>
      <c r="N31" s="10">
        <f t="shared" si="15"/>
        <v>33</v>
      </c>
      <c r="O31" s="10" t="str">
        <f t="shared" si="16"/>
        <v>'preceded_by')</v>
      </c>
      <c r="P31" s="10">
        <f t="shared" si="17"/>
        <v>14</v>
      </c>
      <c r="Q31" s="10" t="str">
        <f t="shared" si="18"/>
        <v>'preceded_by'</v>
      </c>
    </row>
    <row r="32" spans="1:17" x14ac:dyDescent="0.45">
      <c r="A32" s="2" t="s">
        <v>72</v>
      </c>
      <c r="B32" s="3">
        <f t="shared" si="8"/>
        <v>2</v>
      </c>
      <c r="C32" s="3">
        <f t="shared" si="9"/>
        <v>14</v>
      </c>
      <c r="D32" s="3" t="str">
        <f t="shared" si="10"/>
        <v>Produced by</v>
      </c>
      <c r="E32" s="3" t="str">
        <f t="shared" si="2"/>
        <v>produced by</v>
      </c>
      <c r="F32" s="3">
        <f t="shared" si="3"/>
        <v>9</v>
      </c>
      <c r="G32" s="3" t="str">
        <f t="shared" si="11"/>
        <v>produced_by</v>
      </c>
      <c r="H32" s="3">
        <f t="shared" si="5"/>
        <v>0</v>
      </c>
      <c r="I32" s="3" t="str">
        <f t="shared" si="12"/>
        <v>produced_by</v>
      </c>
      <c r="J32" s="4" t="str">
        <f t="shared" si="13"/>
        <v>change_column_name('Produced by', 'produced_by')</v>
      </c>
      <c r="K32" s="9" t="s">
        <v>85</v>
      </c>
      <c r="L32" s="6"/>
      <c r="M32" s="10">
        <f t="shared" si="14"/>
        <v>46</v>
      </c>
      <c r="N32" s="10">
        <f t="shared" si="15"/>
        <v>33</v>
      </c>
      <c r="O32" s="10" t="str">
        <f t="shared" si="16"/>
        <v>'producers')</v>
      </c>
      <c r="P32" s="10">
        <f t="shared" si="17"/>
        <v>12</v>
      </c>
      <c r="Q32" s="10" t="str">
        <f t="shared" si="18"/>
        <v>'producers'</v>
      </c>
    </row>
    <row r="33" spans="1:17" x14ac:dyDescent="0.45">
      <c r="A33" s="2" t="s">
        <v>73</v>
      </c>
      <c r="B33" s="3">
        <f t="shared" si="8"/>
        <v>2</v>
      </c>
      <c r="C33" s="3">
        <f t="shared" si="9"/>
        <v>11</v>
      </c>
      <c r="D33" s="3" t="str">
        <f t="shared" si="10"/>
        <v>Producer</v>
      </c>
      <c r="E33" s="3" t="str">
        <f t="shared" si="2"/>
        <v>producer</v>
      </c>
      <c r="F33" s="3">
        <f t="shared" si="3"/>
        <v>0</v>
      </c>
      <c r="G33" s="3" t="str">
        <f t="shared" si="11"/>
        <v>producer</v>
      </c>
      <c r="H33" s="3">
        <f t="shared" si="5"/>
        <v>0</v>
      </c>
      <c r="I33" s="3" t="str">
        <f t="shared" si="12"/>
        <v>producer</v>
      </c>
      <c r="J33" s="4" t="str">
        <f t="shared" si="13"/>
        <v>change_column_name('Producer', 'producer')</v>
      </c>
      <c r="K33" s="9" t="s">
        <v>86</v>
      </c>
      <c r="L33" s="6"/>
      <c r="M33" s="10">
        <f t="shared" si="14"/>
        <v>43</v>
      </c>
      <c r="N33" s="10">
        <f t="shared" si="15"/>
        <v>30</v>
      </c>
      <c r="O33" s="10" t="str">
        <f t="shared" si="16"/>
        <v>'producers')</v>
      </c>
      <c r="P33" s="10">
        <f t="shared" si="17"/>
        <v>12</v>
      </c>
      <c r="Q33" s="10" t="str">
        <f t="shared" si="18"/>
        <v>'producers'</v>
      </c>
    </row>
    <row r="34" spans="1:17" x14ac:dyDescent="0.45">
      <c r="A34" s="2" t="s">
        <v>21</v>
      </c>
      <c r="B34" s="3">
        <f t="shared" si="8"/>
        <v>2</v>
      </c>
      <c r="C34" s="3">
        <f t="shared" si="9"/>
        <v>14</v>
      </c>
      <c r="D34" s="3" t="str">
        <f t="shared" si="10"/>
        <v>Producer(s)</v>
      </c>
      <c r="E34" s="3" t="str">
        <f t="shared" si="2"/>
        <v>producer(s)</v>
      </c>
      <c r="F34" s="3">
        <f t="shared" si="3"/>
        <v>0</v>
      </c>
      <c r="G34" s="3" t="str">
        <f t="shared" si="11"/>
        <v>producer(s)</v>
      </c>
      <c r="H34" s="3">
        <f t="shared" si="5"/>
        <v>9</v>
      </c>
      <c r="I34" s="3" t="str">
        <f t="shared" si="12"/>
        <v>producers</v>
      </c>
      <c r="J34" s="4" t="str">
        <f t="shared" si="13"/>
        <v>change_column_name('Producer(s)', 'producers')</v>
      </c>
      <c r="K34" s="2" t="s">
        <v>46</v>
      </c>
      <c r="L34" s="6"/>
      <c r="M34" s="10">
        <f t="shared" si="14"/>
        <v>46</v>
      </c>
      <c r="N34" s="10">
        <f t="shared" si="15"/>
        <v>33</v>
      </c>
      <c r="O34" s="10" t="str">
        <f t="shared" si="16"/>
        <v>'producers')</v>
      </c>
      <c r="P34" s="10">
        <f t="shared" si="17"/>
        <v>12</v>
      </c>
      <c r="Q34" s="10" t="str">
        <f t="shared" si="18"/>
        <v>'producers'</v>
      </c>
    </row>
    <row r="35" spans="1:17" x14ac:dyDescent="0.45">
      <c r="A35" s="2" t="s">
        <v>22</v>
      </c>
      <c r="B35" s="3">
        <f t="shared" si="8"/>
        <v>2</v>
      </c>
      <c r="C35" s="3">
        <f t="shared" si="9"/>
        <v>24</v>
      </c>
      <c r="D35" s="3" t="str">
        <f t="shared" si="10"/>
        <v>Production company(s)</v>
      </c>
      <c r="E35" s="3" t="str">
        <f t="shared" si="2"/>
        <v>production company(s)</v>
      </c>
      <c r="F35" s="3">
        <f t="shared" si="3"/>
        <v>11</v>
      </c>
      <c r="G35" s="3" t="str">
        <f t="shared" si="11"/>
        <v>production_company(s)</v>
      </c>
      <c r="H35" s="3">
        <f t="shared" si="5"/>
        <v>19</v>
      </c>
      <c r="I35" s="3" t="str">
        <f t="shared" si="12"/>
        <v>production_companys</v>
      </c>
      <c r="J35" s="4" t="str">
        <f t="shared" si="13"/>
        <v>change_column_name('Production company(s)', 'production_companys')</v>
      </c>
      <c r="K35" s="5" t="s">
        <v>53</v>
      </c>
      <c r="L35" s="6"/>
      <c r="M35" s="10">
        <f t="shared" si="14"/>
        <v>67</v>
      </c>
      <c r="N35" s="10">
        <f t="shared" si="15"/>
        <v>43</v>
      </c>
      <c r="O35" s="10" t="str">
        <f t="shared" si="16"/>
        <v>'production_companies')</v>
      </c>
      <c r="P35" s="10">
        <f t="shared" si="17"/>
        <v>23</v>
      </c>
      <c r="Q35" s="10" t="str">
        <f t="shared" si="18"/>
        <v>'production_companies'</v>
      </c>
    </row>
    <row r="36" spans="1:17" x14ac:dyDescent="0.45">
      <c r="A36" s="2" t="s">
        <v>23</v>
      </c>
      <c r="B36" s="3">
        <f t="shared" si="8"/>
        <v>2</v>
      </c>
      <c r="C36" s="3">
        <f t="shared" si="9"/>
        <v>25</v>
      </c>
      <c r="D36" s="3" t="str">
        <f t="shared" si="10"/>
        <v>Production location(s)</v>
      </c>
      <c r="E36" s="3" t="str">
        <f t="shared" si="2"/>
        <v>production location(s)</v>
      </c>
      <c r="F36" s="3">
        <f t="shared" si="3"/>
        <v>11</v>
      </c>
      <c r="G36" s="3" t="str">
        <f t="shared" si="11"/>
        <v>production_location(s)</v>
      </c>
      <c r="H36" s="3">
        <f t="shared" si="5"/>
        <v>20</v>
      </c>
      <c r="I36" s="3" t="str">
        <f t="shared" si="12"/>
        <v>production_locations</v>
      </c>
      <c r="J36" s="4" t="str">
        <f t="shared" si="13"/>
        <v>change_column_name('Production location(s)', 'production_locations')</v>
      </c>
      <c r="K36" s="2" t="s">
        <v>47</v>
      </c>
      <c r="L36" s="6"/>
      <c r="M36" s="10">
        <f t="shared" si="14"/>
        <v>68</v>
      </c>
      <c r="N36" s="10">
        <f t="shared" si="15"/>
        <v>44</v>
      </c>
      <c r="O36" s="10" t="str">
        <f t="shared" si="16"/>
        <v>'production_locations')</v>
      </c>
      <c r="P36" s="10">
        <f t="shared" si="17"/>
        <v>23</v>
      </c>
      <c r="Q36" s="10" t="str">
        <f t="shared" si="18"/>
        <v>'production_locations'</v>
      </c>
    </row>
    <row r="37" spans="1:17" x14ac:dyDescent="0.45">
      <c r="A37" s="2" t="s">
        <v>74</v>
      </c>
      <c r="B37" s="3">
        <f t="shared" si="8"/>
        <v>2</v>
      </c>
      <c r="C37" s="3">
        <f t="shared" si="9"/>
        <v>23</v>
      </c>
      <c r="D37" s="3" t="str">
        <f t="shared" si="10"/>
        <v>Productioncompanies</v>
      </c>
      <c r="E37" s="3" t="str">
        <f t="shared" si="2"/>
        <v>productioncompanies</v>
      </c>
      <c r="F37" s="3">
        <f t="shared" si="3"/>
        <v>0</v>
      </c>
      <c r="G37" s="3" t="str">
        <f t="shared" si="11"/>
        <v>productioncompanies</v>
      </c>
      <c r="H37" s="3">
        <f t="shared" si="5"/>
        <v>0</v>
      </c>
      <c r="I37" s="3" t="str">
        <f t="shared" si="12"/>
        <v>productioncompanies</v>
      </c>
      <c r="J37" s="4" t="str">
        <f t="shared" si="13"/>
        <v>change_column_name('Productioncompanies', 'productioncompanies')</v>
      </c>
      <c r="K37" s="10" t="s">
        <v>106</v>
      </c>
      <c r="L37" s="10" t="s">
        <v>107</v>
      </c>
      <c r="M37" s="10">
        <f t="shared" si="14"/>
        <v>66</v>
      </c>
      <c r="N37" s="10">
        <f t="shared" si="15"/>
        <v>42</v>
      </c>
      <c r="O37" s="10" t="str">
        <f t="shared" si="16"/>
        <v>'production_companies')</v>
      </c>
      <c r="P37" s="10">
        <f t="shared" si="17"/>
        <v>23</v>
      </c>
      <c r="Q37" s="10" t="str">
        <f t="shared" si="18"/>
        <v>'production_companies'</v>
      </c>
    </row>
    <row r="38" spans="1:17" x14ac:dyDescent="0.45">
      <c r="A38" s="2" t="s">
        <v>75</v>
      </c>
      <c r="B38" s="3">
        <f t="shared" si="8"/>
        <v>2</v>
      </c>
      <c r="C38" s="3">
        <f t="shared" si="9"/>
        <v>21</v>
      </c>
      <c r="D38" s="3" t="str">
        <f t="shared" si="10"/>
        <v>Productioncompany</v>
      </c>
      <c r="E38" s="3" t="str">
        <f t="shared" si="2"/>
        <v>productioncompany</v>
      </c>
      <c r="F38" s="3">
        <f t="shared" si="3"/>
        <v>0</v>
      </c>
      <c r="G38" s="3" t="str">
        <f t="shared" si="11"/>
        <v>productioncompany</v>
      </c>
      <c r="H38" s="3">
        <f t="shared" si="5"/>
        <v>0</v>
      </c>
      <c r="I38" s="3" t="str">
        <f t="shared" si="12"/>
        <v>productioncompany</v>
      </c>
      <c r="J38" s="4" t="str">
        <f t="shared" si="13"/>
        <v>change_column_name('Productioncompany', 'productioncompany')</v>
      </c>
      <c r="K38" s="10" t="s">
        <v>105</v>
      </c>
      <c r="L38" s="10" t="s">
        <v>107</v>
      </c>
      <c r="M38" s="10">
        <f t="shared" si="14"/>
        <v>64</v>
      </c>
      <c r="N38" s="10">
        <f t="shared" si="15"/>
        <v>40</v>
      </c>
      <c r="O38" s="10" t="str">
        <f t="shared" si="16"/>
        <v>'production_companies')</v>
      </c>
      <c r="P38" s="10">
        <f t="shared" si="17"/>
        <v>23</v>
      </c>
      <c r="Q38" s="10" t="str">
        <f t="shared" si="18"/>
        <v>'production_companies'</v>
      </c>
    </row>
    <row r="39" spans="1:17" x14ac:dyDescent="0.45">
      <c r="A39" s="2" t="s">
        <v>24</v>
      </c>
      <c r="B39" s="3">
        <f t="shared" si="8"/>
        <v>2</v>
      </c>
      <c r="C39" s="3">
        <f t="shared" si="9"/>
        <v>11</v>
      </c>
      <c r="D39" s="3" t="str">
        <f t="shared" si="10"/>
        <v>Recorded</v>
      </c>
      <c r="E39" s="3" t="str">
        <f t="shared" si="2"/>
        <v>recorded</v>
      </c>
      <c r="F39" s="3">
        <f t="shared" si="3"/>
        <v>0</v>
      </c>
      <c r="G39" s="3" t="str">
        <f t="shared" si="11"/>
        <v>recorded</v>
      </c>
      <c r="H39" s="3">
        <f t="shared" si="5"/>
        <v>0</v>
      </c>
      <c r="I39" s="3" t="str">
        <f t="shared" si="12"/>
        <v>recorded</v>
      </c>
      <c r="J39" s="4" t="str">
        <f t="shared" si="13"/>
        <v>change_column_name('Recorded', 'recorded')</v>
      </c>
      <c r="K39" s="2" t="s">
        <v>48</v>
      </c>
      <c r="L39" s="6"/>
      <c r="M39" s="10">
        <f t="shared" si="14"/>
        <v>42</v>
      </c>
      <c r="N39" s="10">
        <f t="shared" si="15"/>
        <v>30</v>
      </c>
      <c r="O39" s="10" t="str">
        <f t="shared" si="16"/>
        <v>'recorded')</v>
      </c>
      <c r="P39" s="10">
        <f t="shared" si="17"/>
        <v>11</v>
      </c>
      <c r="Q39" s="10" t="str">
        <f t="shared" si="18"/>
        <v>'recorded'</v>
      </c>
    </row>
    <row r="40" spans="1:17" x14ac:dyDescent="0.45">
      <c r="A40" s="2" t="s">
        <v>25</v>
      </c>
      <c r="B40" s="3">
        <f t="shared" si="8"/>
        <v>2</v>
      </c>
      <c r="C40" s="3">
        <f t="shared" si="9"/>
        <v>15</v>
      </c>
      <c r="D40" s="3" t="str">
        <f t="shared" si="10"/>
        <v>Release date</v>
      </c>
      <c r="E40" s="3" t="str">
        <f t="shared" si="2"/>
        <v>release date</v>
      </c>
      <c r="F40" s="3">
        <f t="shared" si="3"/>
        <v>8</v>
      </c>
      <c r="G40" s="3" t="str">
        <f t="shared" si="11"/>
        <v>release_date</v>
      </c>
      <c r="H40" s="3">
        <f t="shared" si="5"/>
        <v>0</v>
      </c>
      <c r="I40" s="3" t="str">
        <f t="shared" si="12"/>
        <v>release_date</v>
      </c>
      <c r="J40" s="4" t="str">
        <f t="shared" si="13"/>
        <v>change_column_name('Release date', 'release_date')</v>
      </c>
      <c r="K40" s="2" t="s">
        <v>49</v>
      </c>
      <c r="L40" s="6"/>
      <c r="M40" s="10">
        <f t="shared" si="14"/>
        <v>50</v>
      </c>
      <c r="N40" s="10">
        <f t="shared" si="15"/>
        <v>34</v>
      </c>
      <c r="O40" s="10" t="str">
        <f t="shared" si="16"/>
        <v>'release_date')</v>
      </c>
      <c r="P40" s="10">
        <f t="shared" si="17"/>
        <v>15</v>
      </c>
      <c r="Q40" s="10" t="str">
        <f t="shared" si="18"/>
        <v>'release_date'</v>
      </c>
    </row>
    <row r="41" spans="1:17" x14ac:dyDescent="0.45">
      <c r="A41" s="2" t="s">
        <v>76</v>
      </c>
      <c r="B41" s="3">
        <f t="shared" si="8"/>
        <v>2</v>
      </c>
      <c r="C41" s="3">
        <f t="shared" si="9"/>
        <v>11</v>
      </c>
      <c r="D41" s="3" t="str">
        <f t="shared" si="10"/>
        <v>Released</v>
      </c>
      <c r="E41" s="3" t="str">
        <f t="shared" si="2"/>
        <v>released</v>
      </c>
      <c r="F41" s="3">
        <f t="shared" si="3"/>
        <v>0</v>
      </c>
      <c r="G41" s="3" t="str">
        <f t="shared" si="11"/>
        <v>released</v>
      </c>
      <c r="H41" s="3">
        <f t="shared" si="5"/>
        <v>0</v>
      </c>
      <c r="I41" s="3" t="str">
        <f t="shared" si="12"/>
        <v>released</v>
      </c>
      <c r="J41" s="4" t="str">
        <f t="shared" si="13"/>
        <v>change_column_name('Released', 'released')</v>
      </c>
      <c r="K41" s="9" t="s">
        <v>87</v>
      </c>
      <c r="L41" s="6"/>
      <c r="M41" s="10">
        <f t="shared" si="14"/>
        <v>46</v>
      </c>
      <c r="N41" s="10">
        <f t="shared" si="15"/>
        <v>30</v>
      </c>
      <c r="O41" s="10" t="str">
        <f t="shared" si="16"/>
        <v>'release_date')</v>
      </c>
      <c r="P41" s="10">
        <f t="shared" si="17"/>
        <v>15</v>
      </c>
      <c r="Q41" s="10" t="str">
        <f t="shared" si="18"/>
        <v>'release_date'</v>
      </c>
    </row>
    <row r="42" spans="1:17" x14ac:dyDescent="0.45">
      <c r="A42" s="2" t="s">
        <v>26</v>
      </c>
      <c r="B42" s="3">
        <f t="shared" si="8"/>
        <v>2</v>
      </c>
      <c r="C42" s="3">
        <f t="shared" si="9"/>
        <v>15</v>
      </c>
      <c r="D42" s="3" t="str">
        <f t="shared" si="10"/>
        <v>Running time</v>
      </c>
      <c r="E42" s="3" t="str">
        <f t="shared" si="2"/>
        <v>running time</v>
      </c>
      <c r="F42" s="3">
        <f t="shared" si="3"/>
        <v>8</v>
      </c>
      <c r="G42" s="3" t="str">
        <f t="shared" si="11"/>
        <v>running_time</v>
      </c>
      <c r="H42" s="3">
        <f t="shared" si="5"/>
        <v>0</v>
      </c>
      <c r="I42" s="3" t="str">
        <f t="shared" si="12"/>
        <v>running_time</v>
      </c>
      <c r="J42" s="4" t="str">
        <f t="shared" si="13"/>
        <v>change_column_name('Running time', 'running_time')</v>
      </c>
      <c r="K42" s="5" t="s">
        <v>56</v>
      </c>
      <c r="L42" s="6"/>
      <c r="M42" s="10">
        <f t="shared" si="14"/>
        <v>46</v>
      </c>
      <c r="N42" s="10">
        <f t="shared" si="15"/>
        <v>34</v>
      </c>
      <c r="O42" s="10" t="str">
        <f t="shared" si="16"/>
        <v>'run_time')</v>
      </c>
      <c r="P42" s="10">
        <f t="shared" si="17"/>
        <v>11</v>
      </c>
      <c r="Q42" s="10" t="str">
        <f t="shared" si="18"/>
        <v>'run_time'</v>
      </c>
    </row>
    <row r="43" spans="1:17" x14ac:dyDescent="0.45">
      <c r="A43" s="2" t="s">
        <v>77</v>
      </c>
      <c r="B43" s="3">
        <f t="shared" si="8"/>
        <v>2</v>
      </c>
      <c r="C43" s="3">
        <f t="shared" si="9"/>
        <v>18</v>
      </c>
      <c r="D43" s="3" t="str">
        <f t="shared" si="10"/>
        <v>Screen story by</v>
      </c>
      <c r="E43" s="3" t="str">
        <f t="shared" si="2"/>
        <v>screen story by</v>
      </c>
      <c r="F43" s="3">
        <f t="shared" si="3"/>
        <v>7</v>
      </c>
      <c r="G43" s="3" t="str">
        <f t="shared" si="11"/>
        <v>screen_story by</v>
      </c>
      <c r="H43" s="3">
        <f t="shared" si="5"/>
        <v>0</v>
      </c>
      <c r="I43" s="3" t="str">
        <f t="shared" si="12"/>
        <v>screen_story by</v>
      </c>
      <c r="J43" s="4" t="str">
        <f t="shared" si="13"/>
        <v>change_column_name('Screen story by', 'screen_story by')</v>
      </c>
      <c r="K43" s="9" t="s">
        <v>88</v>
      </c>
      <c r="L43" s="6"/>
      <c r="M43" s="10">
        <f t="shared" si="14"/>
        <v>48</v>
      </c>
      <c r="N43" s="10">
        <f t="shared" si="15"/>
        <v>37</v>
      </c>
      <c r="O43" s="10" t="str">
        <f t="shared" si="16"/>
        <v>'writers')</v>
      </c>
      <c r="P43" s="10">
        <f t="shared" si="17"/>
        <v>10</v>
      </c>
      <c r="Q43" s="10" t="str">
        <f t="shared" si="18"/>
        <v>'writers'</v>
      </c>
    </row>
    <row r="44" spans="1:17" x14ac:dyDescent="0.45">
      <c r="A44" s="2" t="s">
        <v>78</v>
      </c>
      <c r="B44" s="3">
        <f t="shared" si="8"/>
        <v>2</v>
      </c>
      <c r="C44" s="3">
        <f t="shared" si="9"/>
        <v>16</v>
      </c>
      <c r="D44" s="3" t="str">
        <f t="shared" si="10"/>
        <v>Screenplay by</v>
      </c>
      <c r="E44" s="3" t="str">
        <f t="shared" si="2"/>
        <v>screenplay by</v>
      </c>
      <c r="F44" s="3">
        <f t="shared" si="3"/>
        <v>11</v>
      </c>
      <c r="G44" s="3" t="str">
        <f t="shared" si="11"/>
        <v>screenplay_by</v>
      </c>
      <c r="H44" s="3">
        <f t="shared" si="5"/>
        <v>0</v>
      </c>
      <c r="I44" s="3" t="str">
        <f t="shared" si="12"/>
        <v>screenplay_by</v>
      </c>
      <c r="J44" s="4" t="str">
        <f t="shared" si="13"/>
        <v>change_column_name('Screenplay by', 'screenplay_by')</v>
      </c>
      <c r="K44" s="9" t="s">
        <v>89</v>
      </c>
      <c r="L44" s="6"/>
      <c r="M44" s="10">
        <f t="shared" si="14"/>
        <v>46</v>
      </c>
      <c r="N44" s="10">
        <f t="shared" si="15"/>
        <v>35</v>
      </c>
      <c r="O44" s="10" t="str">
        <f t="shared" si="16"/>
        <v>'writers')</v>
      </c>
      <c r="P44" s="10">
        <f t="shared" si="17"/>
        <v>10</v>
      </c>
      <c r="Q44" s="10" t="str">
        <f t="shared" si="18"/>
        <v>'writers'</v>
      </c>
    </row>
    <row r="45" spans="1:17" x14ac:dyDescent="0.45">
      <c r="A45" s="2" t="s">
        <v>27</v>
      </c>
      <c r="B45" s="3">
        <f t="shared" si="8"/>
        <v>2</v>
      </c>
      <c r="C45" s="3">
        <f t="shared" si="9"/>
        <v>11</v>
      </c>
      <c r="D45" s="3" t="str">
        <f t="shared" si="10"/>
        <v>Starring</v>
      </c>
      <c r="E45" s="3" t="str">
        <f t="shared" si="2"/>
        <v>starring</v>
      </c>
      <c r="F45" s="3">
        <f t="shared" si="3"/>
        <v>0</v>
      </c>
      <c r="G45" s="3" t="str">
        <f t="shared" si="11"/>
        <v>starring</v>
      </c>
      <c r="H45" s="3">
        <f t="shared" si="5"/>
        <v>0</v>
      </c>
      <c r="I45" s="3" t="str">
        <f t="shared" si="12"/>
        <v>starring</v>
      </c>
      <c r="J45" s="4" t="str">
        <f t="shared" si="13"/>
        <v>change_column_name('Starring', 'starring')</v>
      </c>
      <c r="K45" s="2" t="s">
        <v>50</v>
      </c>
      <c r="L45" s="6"/>
      <c r="M45" s="10">
        <f t="shared" si="14"/>
        <v>42</v>
      </c>
      <c r="N45" s="10">
        <f t="shared" si="15"/>
        <v>30</v>
      </c>
      <c r="O45" s="10" t="str">
        <f t="shared" si="16"/>
        <v>'starring')</v>
      </c>
      <c r="P45" s="10">
        <f t="shared" si="17"/>
        <v>11</v>
      </c>
      <c r="Q45" s="10" t="str">
        <f t="shared" si="18"/>
        <v>'starring'</v>
      </c>
    </row>
    <row r="46" spans="1:17" x14ac:dyDescent="0.45">
      <c r="A46" s="2" t="s">
        <v>79</v>
      </c>
      <c r="B46" s="3">
        <f t="shared" si="8"/>
        <v>2</v>
      </c>
      <c r="C46" s="3">
        <f t="shared" si="9"/>
        <v>11</v>
      </c>
      <c r="D46" s="3" t="str">
        <f t="shared" si="10"/>
        <v>Story by</v>
      </c>
      <c r="E46" s="3" t="str">
        <f t="shared" si="2"/>
        <v>story by</v>
      </c>
      <c r="F46" s="3">
        <f t="shared" si="3"/>
        <v>6</v>
      </c>
      <c r="G46" s="3" t="str">
        <f t="shared" si="11"/>
        <v>story_by</v>
      </c>
      <c r="H46" s="3">
        <f t="shared" si="5"/>
        <v>0</v>
      </c>
      <c r="I46" s="3" t="str">
        <f t="shared" si="12"/>
        <v>story_by</v>
      </c>
      <c r="J46" s="4" t="str">
        <f t="shared" si="13"/>
        <v>change_column_name('Story by', 'story_by')</v>
      </c>
      <c r="K46" s="9" t="s">
        <v>90</v>
      </c>
      <c r="L46" s="6"/>
      <c r="M46" s="10">
        <f t="shared" si="14"/>
        <v>41</v>
      </c>
      <c r="N46" s="10">
        <f t="shared" si="15"/>
        <v>30</v>
      </c>
      <c r="O46" s="10" t="str">
        <f t="shared" si="16"/>
        <v>'writers')</v>
      </c>
      <c r="P46" s="10">
        <f t="shared" si="17"/>
        <v>10</v>
      </c>
      <c r="Q46" s="10" t="str">
        <f t="shared" si="18"/>
        <v>'writers'</v>
      </c>
    </row>
    <row r="47" spans="1:17" x14ac:dyDescent="0.45">
      <c r="A47" s="2" t="s">
        <v>28</v>
      </c>
      <c r="B47" s="3">
        <f t="shared" si="8"/>
        <v>2</v>
      </c>
      <c r="C47" s="3">
        <f t="shared" si="9"/>
        <v>15</v>
      </c>
      <c r="D47" s="3" t="str">
        <f t="shared" si="10"/>
        <v>Suggested by</v>
      </c>
      <c r="E47" s="3" t="str">
        <f t="shared" si="2"/>
        <v>suggested by</v>
      </c>
      <c r="F47" s="3">
        <f t="shared" si="3"/>
        <v>10</v>
      </c>
      <c r="G47" s="3" t="str">
        <f t="shared" si="11"/>
        <v>suggested_by</v>
      </c>
      <c r="H47" s="3">
        <f t="shared" si="5"/>
        <v>0</v>
      </c>
      <c r="I47" s="3" t="str">
        <f t="shared" si="12"/>
        <v>suggested_by</v>
      </c>
      <c r="J47" s="4" t="str">
        <f t="shared" si="13"/>
        <v>change_column_name('Suggested by', 'suggested_by')</v>
      </c>
      <c r="K47" s="2" t="s">
        <v>51</v>
      </c>
      <c r="L47" s="6"/>
      <c r="M47" s="10">
        <f t="shared" si="14"/>
        <v>50</v>
      </c>
      <c r="N47" s="10">
        <f t="shared" si="15"/>
        <v>34</v>
      </c>
      <c r="O47" s="10" t="str">
        <f t="shared" si="16"/>
        <v>'suggested_by')</v>
      </c>
      <c r="P47" s="10">
        <f t="shared" si="17"/>
        <v>15</v>
      </c>
      <c r="Q47" s="10" t="str">
        <f t="shared" si="18"/>
        <v>'suggested_by'</v>
      </c>
    </row>
    <row r="48" spans="1:17" x14ac:dyDescent="0.45">
      <c r="A48" s="2" t="s">
        <v>80</v>
      </c>
      <c r="B48" s="3">
        <f t="shared" si="8"/>
        <v>2</v>
      </c>
      <c r="C48" s="3">
        <f t="shared" si="9"/>
        <v>23</v>
      </c>
      <c r="D48" s="3" t="str">
        <f t="shared" si="10"/>
        <v>Theme music composer</v>
      </c>
      <c r="E48" s="3" t="str">
        <f t="shared" si="2"/>
        <v>theme music composer</v>
      </c>
      <c r="F48" s="3">
        <f t="shared" si="3"/>
        <v>6</v>
      </c>
      <c r="G48" s="3" t="str">
        <f t="shared" si="11"/>
        <v>theme_music composer</v>
      </c>
      <c r="H48" s="3">
        <f t="shared" si="5"/>
        <v>0</v>
      </c>
      <c r="I48" s="3" t="str">
        <f t="shared" si="12"/>
        <v>theme_music composer</v>
      </c>
      <c r="J48" s="4" t="str">
        <f t="shared" si="13"/>
        <v>change_column_name('Theme music composer', 'theme_music composer')</v>
      </c>
      <c r="K48" s="9" t="s">
        <v>97</v>
      </c>
      <c r="L48" s="6"/>
      <c r="M48" s="10">
        <f t="shared" si="14"/>
        <v>55</v>
      </c>
      <c r="N48" s="10">
        <f t="shared" si="15"/>
        <v>42</v>
      </c>
      <c r="O48" s="10" t="str">
        <f t="shared" si="16"/>
        <v>'composers')</v>
      </c>
      <c r="P48" s="10">
        <f t="shared" si="17"/>
        <v>12</v>
      </c>
      <c r="Q48" s="10" t="str">
        <f t="shared" si="18"/>
        <v>'composers'</v>
      </c>
    </row>
    <row r="49" spans="1:17" x14ac:dyDescent="0.45">
      <c r="A49" s="2" t="s">
        <v>29</v>
      </c>
      <c r="B49" s="3">
        <f t="shared" si="8"/>
        <v>2</v>
      </c>
      <c r="C49" s="3">
        <f t="shared" si="9"/>
        <v>8</v>
      </c>
      <c r="D49" s="3" t="str">
        <f t="shared" si="10"/>
        <v>Venue</v>
      </c>
      <c r="E49" s="3" t="str">
        <f t="shared" si="2"/>
        <v>venue</v>
      </c>
      <c r="F49" s="3">
        <f t="shared" si="3"/>
        <v>0</v>
      </c>
      <c r="G49" s="3" t="str">
        <f t="shared" si="11"/>
        <v>venue</v>
      </c>
      <c r="H49" s="3">
        <f t="shared" si="5"/>
        <v>0</v>
      </c>
      <c r="I49" s="3" t="str">
        <f t="shared" si="12"/>
        <v>venue</v>
      </c>
      <c r="J49" s="4" t="str">
        <f t="shared" si="13"/>
        <v>change_column_name('Venue', 'venue')</v>
      </c>
      <c r="K49" s="2" t="s">
        <v>52</v>
      </c>
      <c r="L49" s="6"/>
      <c r="M49" s="10">
        <f t="shared" si="14"/>
        <v>36</v>
      </c>
      <c r="N49" s="10">
        <f t="shared" si="15"/>
        <v>27</v>
      </c>
      <c r="O49" s="10" t="str">
        <f t="shared" si="16"/>
        <v>'venue')</v>
      </c>
      <c r="P49" s="10">
        <f t="shared" si="17"/>
        <v>8</v>
      </c>
      <c r="Q49" s="10" t="str">
        <f t="shared" si="18"/>
        <v>'venue'</v>
      </c>
    </row>
    <row r="50" spans="1:17" x14ac:dyDescent="0.45">
      <c r="A50" s="2" t="s">
        <v>30</v>
      </c>
      <c r="B50" s="3">
        <f t="shared" si="8"/>
        <v>2</v>
      </c>
      <c r="C50" s="3">
        <f t="shared" si="9"/>
        <v>12</v>
      </c>
      <c r="D50" s="3" t="str">
        <f t="shared" si="10"/>
        <v>Voices of</v>
      </c>
      <c r="E50" s="3" t="str">
        <f t="shared" si="2"/>
        <v>voices of</v>
      </c>
      <c r="F50" s="3">
        <f t="shared" si="3"/>
        <v>7</v>
      </c>
      <c r="G50" s="3" t="str">
        <f t="shared" si="11"/>
        <v>voices_of</v>
      </c>
      <c r="H50" s="3">
        <f t="shared" si="5"/>
        <v>0</v>
      </c>
      <c r="I50" s="3" t="str">
        <f t="shared" si="12"/>
        <v>voices_of</v>
      </c>
      <c r="J50" s="4" t="str">
        <f t="shared" si="13"/>
        <v>change_column_name('Voices of', 'voices_of')</v>
      </c>
      <c r="K50" s="9" t="s">
        <v>99</v>
      </c>
      <c r="L50" s="6"/>
      <c r="M50" s="10">
        <f t="shared" si="14"/>
        <v>44</v>
      </c>
      <c r="N50" s="10">
        <f t="shared" si="15"/>
        <v>31</v>
      </c>
      <c r="O50" s="10" t="str">
        <f t="shared" si="16"/>
        <v>'narrators')</v>
      </c>
      <c r="P50" s="10">
        <f t="shared" si="17"/>
        <v>12</v>
      </c>
      <c r="Q50" s="10" t="str">
        <f t="shared" si="18"/>
        <v>'narrators'</v>
      </c>
    </row>
    <row r="51" spans="1:17" x14ac:dyDescent="0.45">
      <c r="A51" s="2" t="s">
        <v>81</v>
      </c>
      <c r="B51" s="3">
        <f t="shared" si="8"/>
        <v>2</v>
      </c>
      <c r="C51" s="3">
        <f t="shared" si="9"/>
        <v>13</v>
      </c>
      <c r="D51" s="3" t="str">
        <f t="shared" si="10"/>
        <v>Written by</v>
      </c>
      <c r="E51" s="3" t="str">
        <f t="shared" si="2"/>
        <v>written by</v>
      </c>
      <c r="F51" s="3">
        <f t="shared" si="3"/>
        <v>8</v>
      </c>
      <c r="G51" s="3" t="str">
        <f t="shared" si="11"/>
        <v>written_by</v>
      </c>
      <c r="H51" s="3">
        <f t="shared" si="5"/>
        <v>0</v>
      </c>
      <c r="I51" s="3" t="str">
        <f t="shared" si="12"/>
        <v>written_by</v>
      </c>
      <c r="J51" s="4" t="str">
        <f t="shared" si="13"/>
        <v>change_column_name('Written by', 'written_by')</v>
      </c>
      <c r="K51" s="9" t="s">
        <v>31</v>
      </c>
      <c r="L51" s="6"/>
      <c r="M51" s="10">
        <f t="shared" si="14"/>
        <v>43</v>
      </c>
      <c r="N51" s="10">
        <f t="shared" si="15"/>
        <v>32</v>
      </c>
      <c r="O51" s="10" t="str">
        <f t="shared" si="16"/>
        <v>'writers')</v>
      </c>
      <c r="P51" s="10">
        <f t="shared" si="17"/>
        <v>10</v>
      </c>
      <c r="Q51" s="10" t="str">
        <f t="shared" si="18"/>
        <v>'writers'</v>
      </c>
    </row>
    <row r="52" spans="1:17" x14ac:dyDescent="0.45">
      <c r="A52" s="6" t="s">
        <v>58</v>
      </c>
      <c r="B52" s="7"/>
      <c r="C52" s="7"/>
      <c r="D52" s="7"/>
      <c r="E52" s="7"/>
      <c r="F52" s="7"/>
      <c r="G52" s="7"/>
      <c r="H52" s="7"/>
      <c r="I52" s="7"/>
      <c r="J52" s="8"/>
      <c r="K52" s="8"/>
      <c r="L52" s="6"/>
      <c r="M52" s="10">
        <f t="shared" si="14"/>
        <v>0</v>
      </c>
      <c r="N52" s="10" t="e">
        <f t="shared" si="15"/>
        <v>#VALUE!</v>
      </c>
      <c r="O52" s="10" t="e">
        <f t="shared" si="16"/>
        <v>#VALUE!</v>
      </c>
      <c r="P52" s="10" t="e">
        <f t="shared" si="17"/>
        <v>#VALUE!</v>
      </c>
      <c r="Q52" s="10" t="e">
        <f t="shared" si="18"/>
        <v>#VALUE!</v>
      </c>
    </row>
    <row r="53" spans="1:17" x14ac:dyDescent="0.45">
      <c r="A53" s="6" t="s">
        <v>59</v>
      </c>
      <c r="B53" s="7"/>
      <c r="C53" s="7"/>
      <c r="D53" s="7"/>
      <c r="E53" s="7"/>
      <c r="F53" s="7"/>
      <c r="G53" s="7"/>
      <c r="H53" s="7"/>
      <c r="I53" s="7"/>
      <c r="J53" s="8"/>
      <c r="K53" s="8"/>
      <c r="L53" s="6"/>
      <c r="M53" s="10">
        <f t="shared" si="14"/>
        <v>0</v>
      </c>
      <c r="N53" s="10" t="e">
        <f t="shared" si="15"/>
        <v>#VALUE!</v>
      </c>
      <c r="O53" s="10" t="e">
        <f t="shared" si="16"/>
        <v>#VALUE!</v>
      </c>
      <c r="P53" s="10" t="e">
        <f t="shared" si="17"/>
        <v>#VALUE!</v>
      </c>
      <c r="Q53" s="10" t="e">
        <f t="shared" si="18"/>
        <v>#VALUE!</v>
      </c>
    </row>
    <row r="54" spans="1:17" x14ac:dyDescent="0.45">
      <c r="A54" s="6" t="s">
        <v>60</v>
      </c>
      <c r="B54" s="7"/>
      <c r="C54" s="7"/>
      <c r="D54" s="7"/>
      <c r="E54" s="7"/>
      <c r="F54" s="7"/>
      <c r="G54" s="7"/>
      <c r="H54" s="7"/>
      <c r="I54" s="7"/>
      <c r="J54" s="8"/>
      <c r="K54" s="8"/>
      <c r="L54" s="6"/>
      <c r="M54" s="10">
        <f t="shared" si="14"/>
        <v>0</v>
      </c>
      <c r="N54" s="10" t="e">
        <f t="shared" si="15"/>
        <v>#VALUE!</v>
      </c>
      <c r="O54" s="10" t="e">
        <f t="shared" si="16"/>
        <v>#VALUE!</v>
      </c>
      <c r="P54" s="10" t="e">
        <f t="shared" si="17"/>
        <v>#VALUE!</v>
      </c>
      <c r="Q54" s="10" t="e">
        <f t="shared" si="18"/>
        <v>#VALUE!</v>
      </c>
    </row>
    <row r="55" spans="1:17" x14ac:dyDescent="0.45">
      <c r="A55" s="6" t="s">
        <v>61</v>
      </c>
      <c r="B55" s="7"/>
      <c r="C55" s="7"/>
      <c r="D55" s="7"/>
      <c r="E55" s="7"/>
      <c r="F55" s="7"/>
      <c r="G55" s="7"/>
      <c r="H55" s="7"/>
      <c r="I55" s="7"/>
      <c r="J55" s="8"/>
      <c r="K55" s="8"/>
      <c r="L55" s="6"/>
      <c r="M55" s="10">
        <f t="shared" si="14"/>
        <v>0</v>
      </c>
      <c r="N55" s="10" t="e">
        <f t="shared" si="15"/>
        <v>#VALUE!</v>
      </c>
      <c r="O55" s="10" t="e">
        <f t="shared" si="16"/>
        <v>#VALUE!</v>
      </c>
      <c r="P55" s="10" t="e">
        <f t="shared" si="17"/>
        <v>#VALUE!</v>
      </c>
      <c r="Q55" s="10" t="e">
        <f t="shared" si="18"/>
        <v>#VALUE!</v>
      </c>
    </row>
    <row r="56" spans="1:17" x14ac:dyDescent="0.45">
      <c r="A56" s="6" t="s">
        <v>62</v>
      </c>
      <c r="B56" s="7"/>
      <c r="C56" s="7"/>
      <c r="D56" s="7"/>
      <c r="E56" s="7"/>
      <c r="F56" s="7"/>
      <c r="G56" s="7"/>
      <c r="H56" s="7"/>
      <c r="I56" s="7"/>
      <c r="J56" s="8"/>
      <c r="K56" s="8"/>
      <c r="L56" s="6"/>
      <c r="M56" s="10">
        <f t="shared" si="14"/>
        <v>0</v>
      </c>
      <c r="N56" s="10" t="e">
        <f t="shared" si="15"/>
        <v>#VALUE!</v>
      </c>
      <c r="O56" s="10" t="e">
        <f t="shared" si="16"/>
        <v>#VALUE!</v>
      </c>
      <c r="P56" s="10" t="e">
        <f t="shared" si="17"/>
        <v>#VALUE!</v>
      </c>
      <c r="Q56" s="10" t="e">
        <f t="shared" si="18"/>
        <v>#VALUE!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89901-BAEB-485A-A494-E555E65F53CE}">
  <dimension ref="B2:C62"/>
  <sheetViews>
    <sheetView tabSelected="1" topLeftCell="A46" workbookViewId="0">
      <selection activeCell="B60" sqref="B60"/>
    </sheetView>
  </sheetViews>
  <sheetFormatPr defaultRowHeight="14.25" x14ac:dyDescent="0.45"/>
  <cols>
    <col min="2" max="2" width="101.59765625" customWidth="1"/>
  </cols>
  <sheetData>
    <row r="2" spans="2:3" ht="85.5" x14ac:dyDescent="0.45">
      <c r="B2" s="12" t="s">
        <v>109</v>
      </c>
    </row>
    <row r="6" spans="2:3" x14ac:dyDescent="0.45">
      <c r="B6" s="13" t="s">
        <v>110</v>
      </c>
      <c r="C6" s="13" t="s">
        <v>111</v>
      </c>
    </row>
    <row r="8" spans="2:3" x14ac:dyDescent="0.45">
      <c r="B8" s="11" t="s">
        <v>112</v>
      </c>
    </row>
    <row r="9" spans="2:3" x14ac:dyDescent="0.45">
      <c r="B9" s="11" t="s">
        <v>113</v>
      </c>
    </row>
    <row r="10" spans="2:3" x14ac:dyDescent="0.45">
      <c r="B10" s="11" t="s">
        <v>114</v>
      </c>
    </row>
    <row r="11" spans="2:3" x14ac:dyDescent="0.45">
      <c r="B11" s="14" t="s">
        <v>150</v>
      </c>
    </row>
    <row r="12" spans="2:3" x14ac:dyDescent="0.45">
      <c r="B12" s="11" t="s">
        <v>115</v>
      </c>
    </row>
    <row r="13" spans="2:3" x14ac:dyDescent="0.45">
      <c r="B13" s="11" t="s">
        <v>116</v>
      </c>
    </row>
    <row r="14" spans="2:3" x14ac:dyDescent="0.45">
      <c r="B14" s="14" t="s">
        <v>146</v>
      </c>
    </row>
    <row r="15" spans="2:3" x14ac:dyDescent="0.45">
      <c r="B15" s="11" t="s">
        <v>117</v>
      </c>
    </row>
    <row r="16" spans="2:3" x14ac:dyDescent="0.45">
      <c r="B16" s="11" t="s">
        <v>118</v>
      </c>
    </row>
    <row r="17" spans="2:2" x14ac:dyDescent="0.45">
      <c r="B17" s="11" t="s">
        <v>119</v>
      </c>
    </row>
    <row r="18" spans="2:2" x14ac:dyDescent="0.45">
      <c r="B18" s="14" t="s">
        <v>140</v>
      </c>
    </row>
    <row r="19" spans="2:2" x14ac:dyDescent="0.45">
      <c r="B19" s="11" t="s">
        <v>120</v>
      </c>
    </row>
    <row r="20" spans="2:2" x14ac:dyDescent="0.45">
      <c r="B20" s="14" t="s">
        <v>143</v>
      </c>
    </row>
    <row r="21" spans="2:2" x14ac:dyDescent="0.45">
      <c r="B21" s="11" t="s">
        <v>121</v>
      </c>
    </row>
    <row r="22" spans="2:2" x14ac:dyDescent="0.45">
      <c r="B22" s="14" t="s">
        <v>141</v>
      </c>
    </row>
    <row r="23" spans="2:2" x14ac:dyDescent="0.45">
      <c r="B23" s="11" t="s">
        <v>122</v>
      </c>
    </row>
    <row r="24" spans="2:2" x14ac:dyDescent="0.45">
      <c r="B24" s="14" t="s">
        <v>147</v>
      </c>
    </row>
    <row r="25" spans="2:2" x14ac:dyDescent="0.45">
      <c r="B25" s="11" t="s">
        <v>123</v>
      </c>
    </row>
    <row r="26" spans="2:2" x14ac:dyDescent="0.45">
      <c r="B26" s="11" t="s">
        <v>124</v>
      </c>
    </row>
    <row r="27" spans="2:2" x14ac:dyDescent="0.45">
      <c r="B27" s="11" t="s">
        <v>125</v>
      </c>
    </row>
    <row r="28" spans="2:2" x14ac:dyDescent="0.45">
      <c r="B28" s="11" t="s">
        <v>126</v>
      </c>
    </row>
    <row r="29" spans="2:2" x14ac:dyDescent="0.45">
      <c r="B29" s="11" t="s">
        <v>127</v>
      </c>
    </row>
    <row r="30" spans="2:2" x14ac:dyDescent="0.45">
      <c r="B30" s="11" t="s">
        <v>128</v>
      </c>
    </row>
    <row r="31" spans="2:2" x14ac:dyDescent="0.45">
      <c r="B31" s="11" t="s">
        <v>129</v>
      </c>
    </row>
    <row r="32" spans="2:2" x14ac:dyDescent="0.45">
      <c r="B32" s="11" t="s">
        <v>118</v>
      </c>
    </row>
    <row r="33" spans="2:2" x14ac:dyDescent="0.45">
      <c r="B33" s="11" t="s">
        <v>130</v>
      </c>
    </row>
    <row r="34" spans="2:2" x14ac:dyDescent="0.45">
      <c r="B34" s="11" t="s">
        <v>128</v>
      </c>
    </row>
    <row r="35" spans="2:2" x14ac:dyDescent="0.45">
      <c r="B35" s="11" t="s">
        <v>131</v>
      </c>
    </row>
    <row r="36" spans="2:2" x14ac:dyDescent="0.45">
      <c r="B36" s="11" t="s">
        <v>132</v>
      </c>
    </row>
    <row r="37" spans="2:2" x14ac:dyDescent="0.45">
      <c r="B37" s="11" t="s">
        <v>133</v>
      </c>
    </row>
    <row r="38" spans="2:2" x14ac:dyDescent="0.45">
      <c r="B38" s="11" t="s">
        <v>134</v>
      </c>
    </row>
    <row r="39" spans="2:2" x14ac:dyDescent="0.45">
      <c r="B39" s="11" t="s">
        <v>135</v>
      </c>
    </row>
    <row r="40" spans="2:2" x14ac:dyDescent="0.45">
      <c r="B40" s="11" t="s">
        <v>135</v>
      </c>
    </row>
    <row r="41" spans="2:2" x14ac:dyDescent="0.45">
      <c r="B41" s="14" t="s">
        <v>142</v>
      </c>
    </row>
    <row r="42" spans="2:2" x14ac:dyDescent="0.45">
      <c r="B42" s="11" t="s">
        <v>127</v>
      </c>
    </row>
    <row r="43" spans="2:2" x14ac:dyDescent="0.45">
      <c r="B43" s="11" t="s">
        <v>136</v>
      </c>
    </row>
    <row r="44" spans="2:2" x14ac:dyDescent="0.45">
      <c r="B44" s="11" t="s">
        <v>127</v>
      </c>
    </row>
    <row r="45" spans="2:2" x14ac:dyDescent="0.45">
      <c r="B45" s="11" t="s">
        <v>127</v>
      </c>
    </row>
    <row r="46" spans="2:2" x14ac:dyDescent="0.45">
      <c r="B46" s="11" t="s">
        <v>137</v>
      </c>
    </row>
    <row r="47" spans="2:2" x14ac:dyDescent="0.45">
      <c r="B47" s="11" t="s">
        <v>132</v>
      </c>
    </row>
    <row r="48" spans="2:2" x14ac:dyDescent="0.45">
      <c r="B48" s="11" t="s">
        <v>132</v>
      </c>
    </row>
    <row r="49" spans="2:2" x14ac:dyDescent="0.45">
      <c r="B49" s="11" t="s">
        <v>129</v>
      </c>
    </row>
    <row r="50" spans="2:2" x14ac:dyDescent="0.45">
      <c r="B50" s="11" t="s">
        <v>112</v>
      </c>
    </row>
    <row r="51" spans="2:2" x14ac:dyDescent="0.45">
      <c r="B51" s="11" t="s">
        <v>112</v>
      </c>
    </row>
    <row r="52" spans="2:2" x14ac:dyDescent="0.45">
      <c r="B52" s="14" t="s">
        <v>144</v>
      </c>
    </row>
    <row r="53" spans="2:2" x14ac:dyDescent="0.45">
      <c r="B53" s="11" t="s">
        <v>112</v>
      </c>
    </row>
    <row r="54" spans="2:2" x14ac:dyDescent="0.45">
      <c r="B54" s="11" t="s">
        <v>138</v>
      </c>
    </row>
    <row r="55" spans="2:2" x14ac:dyDescent="0.45">
      <c r="B55" s="14" t="s">
        <v>149</v>
      </c>
    </row>
    <row r="56" spans="2:2" x14ac:dyDescent="0.45">
      <c r="B56" s="11" t="s">
        <v>139</v>
      </c>
    </row>
    <row r="57" spans="2:2" x14ac:dyDescent="0.45">
      <c r="B57" s="11" t="s">
        <v>130</v>
      </c>
    </row>
    <row r="58" spans="2:2" x14ac:dyDescent="0.45">
      <c r="B58" s="14" t="s">
        <v>148</v>
      </c>
    </row>
    <row r="60" spans="2:2" ht="85.5" x14ac:dyDescent="0.45">
      <c r="B60" s="15" t="s">
        <v>151</v>
      </c>
    </row>
    <row r="62" spans="2:2" ht="28.5" x14ac:dyDescent="0.45">
      <c r="B62" s="16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col_names</vt:lpstr>
      <vt:lpstr>movies_df col 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 LaStella</dc:creator>
  <cp:lastModifiedBy>Rina LaStella</cp:lastModifiedBy>
  <dcterms:created xsi:type="dcterms:W3CDTF">2022-08-01T00:19:56Z</dcterms:created>
  <dcterms:modified xsi:type="dcterms:W3CDTF">2022-08-05T05:44:26Z</dcterms:modified>
</cp:coreProperties>
</file>