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sha\Documents\GitHub\Red_de_Ventas_Proyecto_Final\Documentación\"/>
    </mc:Choice>
  </mc:AlternateContent>
  <xr:revisionPtr revIDLastSave="0" documentId="13_ncr:1_{95E87F06-ABB5-4FD9-8EDA-442CF0CA12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agrama de Gantt" sheetId="5" r:id="rId1"/>
    <sheet name="Release Backlog" sheetId="3" r:id="rId2"/>
    <sheet name="User Stories or Tasks" sheetId="4" r:id="rId3"/>
  </sheets>
  <definedNames>
    <definedName name="_xlnm._FilterDatabase" localSheetId="1" hidden="1">'Release Backlog'!$B$1:$J$12</definedName>
    <definedName name="task_end" localSheetId="0">'Diagrama de Gantt'!$F1</definedName>
    <definedName name="task_progress" localSheetId="0">'Diagrama de Gantt'!$D1</definedName>
    <definedName name="task_start" localSheetId="0">'Diagrama de Gantt'!$E1</definedName>
    <definedName name="today" localSheetId="0">'Diagrama de Gantt'!$E$3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4" i="5" s="1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J5" i="5" l="1"/>
  <c r="K5" i="5" l="1"/>
  <c r="J6" i="5"/>
  <c r="K6" i="5" l="1"/>
  <c r="L5" i="5"/>
  <c r="M5" i="5" l="1"/>
  <c r="L6" i="5"/>
  <c r="N5" i="5" l="1"/>
  <c r="M6" i="5"/>
  <c r="O5" i="5" l="1"/>
  <c r="N6" i="5"/>
  <c r="O6" i="5" l="1"/>
  <c r="P5" i="5"/>
  <c r="Q5" i="5" l="1"/>
  <c r="P6" i="5"/>
  <c r="P4" i="5"/>
  <c r="Q6" i="5" l="1"/>
  <c r="R5" i="5"/>
  <c r="S5" i="5" l="1"/>
  <c r="R6" i="5"/>
  <c r="T5" i="5" l="1"/>
  <c r="S6" i="5"/>
  <c r="U5" i="5" l="1"/>
  <c r="T6" i="5"/>
  <c r="V5" i="5" l="1"/>
  <c r="U6" i="5"/>
  <c r="W5" i="5" l="1"/>
  <c r="V6" i="5"/>
  <c r="W6" i="5" l="1"/>
  <c r="X5" i="5"/>
  <c r="W4" i="5"/>
  <c r="Y5" i="5" l="1"/>
  <c r="X6" i="5"/>
  <c r="Z5" i="5" l="1"/>
  <c r="Y6" i="5"/>
  <c r="AA5" i="5" l="1"/>
  <c r="Z6" i="5"/>
  <c r="AA6" i="5" l="1"/>
  <c r="AB5" i="5"/>
  <c r="AC5" i="5" l="1"/>
  <c r="AB6" i="5"/>
  <c r="AC6" i="5" l="1"/>
  <c r="AD5" i="5"/>
  <c r="AE5" i="5" l="1"/>
  <c r="AD6" i="5"/>
  <c r="AD4" i="5"/>
  <c r="AF5" i="5" l="1"/>
  <c r="AE6" i="5"/>
  <c r="AG5" i="5" l="1"/>
  <c r="AF6" i="5"/>
  <c r="AH5" i="5" l="1"/>
  <c r="AG6" i="5"/>
  <c r="AI5" i="5" l="1"/>
  <c r="AH6" i="5"/>
  <c r="AI6" i="5" l="1"/>
  <c r="AJ5" i="5"/>
  <c r="AK5" i="5" l="1"/>
  <c r="AJ6" i="5"/>
  <c r="AK4" i="5" l="1"/>
  <c r="AL5" i="5"/>
  <c r="AK6" i="5"/>
  <c r="AM5" i="5" l="1"/>
  <c r="AL6" i="5"/>
  <c r="AM6" i="5" l="1"/>
  <c r="AN5" i="5"/>
  <c r="AO5" i="5" l="1"/>
  <c r="AN6" i="5"/>
  <c r="AO6" i="5" l="1"/>
  <c r="AP5" i="5"/>
  <c r="AQ5" i="5" l="1"/>
  <c r="AP6" i="5"/>
  <c r="AR5" i="5" l="1"/>
  <c r="AQ6" i="5"/>
  <c r="AS5" i="5" l="1"/>
  <c r="AR6" i="5"/>
  <c r="AR4" i="5"/>
  <c r="AS6" i="5" l="1"/>
  <c r="AT5" i="5"/>
  <c r="AU5" i="5" l="1"/>
  <c r="AT6" i="5"/>
  <c r="AU6" i="5" l="1"/>
  <c r="AV5" i="5"/>
  <c r="AW5" i="5" l="1"/>
  <c r="AV6" i="5"/>
  <c r="AX5" i="5" l="1"/>
  <c r="AW6" i="5"/>
  <c r="AY5" i="5" l="1"/>
  <c r="AX6" i="5"/>
  <c r="AY4" i="5" l="1"/>
  <c r="AZ5" i="5"/>
  <c r="AY6" i="5"/>
  <c r="BA5" i="5" l="1"/>
  <c r="AZ6" i="5"/>
  <c r="BA6" i="5" l="1"/>
  <c r="BB5" i="5"/>
  <c r="BC5" i="5" l="1"/>
  <c r="BB6" i="5"/>
  <c r="BD5" i="5" l="1"/>
  <c r="BC6" i="5"/>
  <c r="BE5" i="5" l="1"/>
  <c r="BD6" i="5"/>
  <c r="BE6" i="5" l="1"/>
  <c r="BF5" i="5"/>
  <c r="BF4" i="5" l="1"/>
  <c r="BG5" i="5"/>
  <c r="BF6" i="5"/>
  <c r="BG6" i="5" l="1"/>
  <c r="BH5" i="5"/>
  <c r="BI5" i="5" l="1"/>
  <c r="BH6" i="5"/>
  <c r="BJ5" i="5" l="1"/>
  <c r="BI6" i="5"/>
  <c r="BK5" i="5" l="1"/>
  <c r="BJ6" i="5"/>
  <c r="BL5" i="5" l="1"/>
  <c r="BL6" i="5" s="1"/>
  <c r="BK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<sst xmlns="http://schemas.openxmlformats.org/spreadsheetml/2006/main" count="140" uniqueCount="89">
  <si>
    <t>DIAGRAMA DE GANTT DE GESTIÓN DE PROYECTOS SCRUM</t>
  </si>
  <si>
    <t>SPRINT</t>
  </si>
  <si>
    <t>DAYS</t>
  </si>
  <si>
    <t>RELEASE BACKLOG</t>
  </si>
  <si>
    <t>PRIORIDAD</t>
  </si>
  <si>
    <t>FUNCIONALIDAD</t>
  </si>
  <si>
    <t>TITULO DE LA TAREA</t>
  </si>
  <si>
    <t>DESCRIPCIÓN DE LA TAREA</t>
  </si>
  <si>
    <t>PROPIETARIO DE LA TAREA</t>
  </si>
  <si>
    <t>ESTADO</t>
  </si>
  <si>
    <t>ANOTACIONES (TENER EN CUENTA)</t>
  </si>
  <si>
    <t>TIPO DE ESTADOS</t>
  </si>
  <si>
    <t>TRABAJO ESTIMADO EN HORAS</t>
  </si>
  <si>
    <t>No Iniciado</t>
  </si>
  <si>
    <t>En Progreso</t>
  </si>
  <si>
    <t>Completedo</t>
  </si>
  <si>
    <t>HISTORIAS DE USUARIOS Y TAREAS</t>
  </si>
  <si>
    <t>AÑADIDO POR</t>
  </si>
  <si>
    <t>FECHA</t>
  </si>
  <si>
    <t>Gestión de roles</t>
  </si>
  <si>
    <t>Catálogo de productos</t>
  </si>
  <si>
    <t>Como cliente quiero explorar un catálogo con fotos, precios y descripciones de las arepas, para conocer la oferta disponible.</t>
  </si>
  <si>
    <t>Carrito de compras</t>
  </si>
  <si>
    <t>© 2018-2019 Vertex42 LLC</t>
  </si>
  <si>
    <t>https://www.vertex42.com/ExcelTemplates/simple-gantt-chart.html</t>
  </si>
  <si>
    <t>SIMPLE GANTT CHART by Vertex42.com</t>
  </si>
  <si>
    <t>Insert new rows ABOVE this one</t>
  </si>
  <si>
    <t>Task 5</t>
  </si>
  <si>
    <t>Task 4</t>
  </si>
  <si>
    <t>Task 3</t>
  </si>
  <si>
    <t>Task 2</t>
  </si>
  <si>
    <t>Task 1</t>
  </si>
  <si>
    <t>END</t>
  </si>
  <si>
    <t>START</t>
  </si>
  <si>
    <t>PROGRESS</t>
  </si>
  <si>
    <t>ASSIGNED
TO</t>
  </si>
  <si>
    <t>TASK</t>
  </si>
  <si>
    <t>Display Week:</t>
  </si>
  <si>
    <t>Today:</t>
  </si>
  <si>
    <t>[Project Lead]</t>
  </si>
  <si>
    <t>Project Start:</t>
  </si>
  <si>
    <t>[Company Name]</t>
  </si>
  <si>
    <t>PROJECT TITLE</t>
  </si>
  <si>
    <t>Fase Análisis</t>
  </si>
  <si>
    <t>Fase Diseño</t>
  </si>
  <si>
    <t>Fase Desarrollo</t>
  </si>
  <si>
    <t>Fase Pruebas</t>
  </si>
  <si>
    <t>Fase Despliegue</t>
  </si>
  <si>
    <t>Registro y autenticación de usuarios</t>
  </si>
  <si>
    <t>Como usuario quiero registrarme con mi cédula como código único y autenticarme con contraseña, para acceder al sistema de manera segura.</t>
  </si>
  <si>
    <t>Como administrador quiero asignar roles (cliente, vendedor, líder y administrador), para que cada usuario tenga los permisos adecuados.</t>
  </si>
  <si>
    <t>Entorno de permisos por rol</t>
  </si>
  <si>
    <t>Como administrador quiero que cada rol tenga un entorno de trabajo definido (dashboard y accesos), para controlar qué funciones puede usar cada usuario.</t>
  </si>
  <si>
    <t>Gestión de inventario</t>
  </si>
  <si>
    <t>Como cliente quiero ver un catálogo con imágenes, precios y descripciones de productos, para conocer la oferta disponible.</t>
  </si>
  <si>
    <t>Como administrador quiero registrar, editar y controlar productos (arepas y derivados), para mantener actualizado el inventario.</t>
  </si>
  <si>
    <t>Realizar pedido</t>
  </si>
  <si>
    <t>Seguimiento de ventas y pedidos</t>
  </si>
  <si>
    <t>Integración con API de notificaciones</t>
  </si>
  <si>
    <t>Como cliente quiero recibir notificaciones cuando el estado de mi pedido cambie, para estar informado en tiempo real.</t>
  </si>
  <si>
    <t>Como vendedor quiero consultar los pedidos asignados y actualizar su estado (pendiente, en proceso, entregado), para dar trazabilidad a las ventas.</t>
  </si>
  <si>
    <t>Como cliente quiero confirmar mi pedido desde el carrito y seleccionar método de pago/envío, para finalizar mi compra.</t>
  </si>
  <si>
    <t>Alta</t>
  </si>
  <si>
    <t>Media</t>
  </si>
  <si>
    <t>Usuarios &amp; Roles</t>
  </si>
  <si>
    <t>Pruebas iniciales</t>
  </si>
  <si>
    <t>HU1 – Registrar usuarios</t>
  </si>
  <si>
    <t>HU2 – Gestión de roles</t>
  </si>
  <si>
    <t>HU3 – Permisos por rol</t>
  </si>
  <si>
    <t>HU3.1 – Testing Sprint 1</t>
  </si>
  <si>
    <t>Implementar registro, login y autenticación.</t>
  </si>
  <si>
    <t>Crear roles: admin, cliente, líder, vendedor.</t>
  </si>
  <si>
    <t>Configurar accesos según rol en dashboard.</t>
  </si>
  <si>
    <t>Verificar login, roles y seguridad básica.</t>
  </si>
  <si>
    <t>Equipo</t>
  </si>
  <si>
    <t>Inventario</t>
  </si>
  <si>
    <t>Catálogo</t>
  </si>
  <si>
    <t>Ventas</t>
  </si>
  <si>
    <t>HU8 – Seguimiento de ventas</t>
  </si>
  <si>
    <t>HU7 – Realizar pedido</t>
  </si>
  <si>
    <t>HU6 – Carrito de compras</t>
  </si>
  <si>
    <t>HU4 – Inventario central</t>
  </si>
  <si>
    <t>HU5 – Catálogo inventario</t>
  </si>
  <si>
    <t>CRUD de productos (crear, editar, eliminar).</t>
  </si>
  <si>
    <t>Mostrar productos disponibles al cliente.</t>
  </si>
  <si>
    <t>Implementar carrito con persistencia.</t>
  </si>
  <si>
    <t>Confirmación de pedido y registro en BD.</t>
  </si>
  <si>
    <t>Dashboard con métricas y reportes de ventas.</t>
  </si>
  <si>
    <t xml:space="preserve">
ESTIMACIÓN DE TRABAJO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</si>
</sst>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d"/>
    <numFmt numFmtId="166" formatCode="mmm\ d\,\ yyyy"/>
    <numFmt numFmtId="167" formatCode="ddd\,\ m/d/yyyy"/>
  </numFmts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2"/>
      <color rgb="FF000000"/>
      <name val="Corbel"/>
      <family val="2"/>
    </font>
    <font>
      <u/>
      <sz val="12"/>
      <color theme="10"/>
      <name val="Corbel"/>
    </font>
    <font>
      <sz val="12"/>
      <color rgb="FF000000"/>
      <name val="Corbel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sz val="11"/>
      <color theme="1" tint="0.499984740745262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 tint="0.499984740745262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9"/>
      <color theme="4" tint="-0.249977111117893"/>
      <name val="Arial"/>
      <family val="2"/>
    </font>
    <font>
      <sz val="10"/>
      <color theme="0" tint="-0.499984740745262"/>
      <name val="Aptos Narrow"/>
      <family val="2"/>
      <scheme val="minor"/>
    </font>
    <font>
      <sz val="10"/>
      <name val="Aptos Narrow"/>
      <family val="2"/>
      <scheme val="minor"/>
    </font>
    <font>
      <b/>
      <sz val="20"/>
      <color theme="4" tint="-0.249977111117893"/>
      <name val="Aptos Display"/>
      <family val="2"/>
      <scheme val="major"/>
    </font>
    <font>
      <b/>
      <sz val="22"/>
      <color theme="1" tint="0.34998626667073579"/>
      <name val="Aptos Display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/>
      <diagonal/>
    </border>
    <border>
      <left style="medium">
        <color rgb="FFA5A5A5"/>
      </left>
      <right style="thin">
        <color rgb="FFBFBFBF"/>
      </right>
      <top/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4" fontId="1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1" applyFont="1" applyAlignment="1" applyProtection="1"/>
    <xf numFmtId="0" fontId="15" fillId="0" borderId="0" xfId="1" applyFont="1" applyAlignment="1" applyProtection="1"/>
    <xf numFmtId="14" fontId="14" fillId="0" borderId="0" xfId="0" applyNumberFormat="1" applyFont="1" applyAlignment="1">
      <alignment horizontal="center"/>
    </xf>
    <xf numFmtId="0" fontId="17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17" xfId="0" applyFill="1" applyBorder="1" applyAlignment="1">
      <alignment vertical="center"/>
    </xf>
    <xf numFmtId="0" fontId="18" fillId="6" borderId="18" xfId="0" applyFont="1" applyFill="1" applyBorder="1" applyAlignment="1">
      <alignment horizontal="center" vertical="center"/>
    </xf>
    <xf numFmtId="164" fontId="18" fillId="6" borderId="18" xfId="0" applyNumberFormat="1" applyFont="1" applyFill="1" applyBorder="1" applyAlignment="1">
      <alignment horizontal="center" vertical="center"/>
    </xf>
    <xf numFmtId="164" fontId="19" fillId="6" borderId="18" xfId="0" applyNumberFormat="1" applyFont="1" applyFill="1" applyBorder="1" applyAlignment="1">
      <alignment horizontal="left" vertical="center"/>
    </xf>
    <xf numFmtId="9" fontId="18" fillId="6" borderId="18" xfId="2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left" vertical="center" indent="1"/>
    </xf>
    <xf numFmtId="0" fontId="21" fillId="0" borderId="0" xfId="0" applyFont="1" applyAlignment="1">
      <alignment horizontal="right" vertical="center"/>
    </xf>
    <xf numFmtId="0" fontId="0" fillId="0" borderId="17" xfId="0" applyBorder="1" applyAlignment="1">
      <alignment vertical="center"/>
    </xf>
    <xf numFmtId="0" fontId="18" fillId="0" borderId="18" xfId="0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9" fontId="18" fillId="0" borderId="18" xfId="2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164" fontId="18" fillId="7" borderId="18" xfId="0" applyNumberFormat="1" applyFon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9" fontId="18" fillId="7" borderId="18" xfId="2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left" vertical="center" indent="2"/>
    </xf>
    <xf numFmtId="164" fontId="18" fillId="8" borderId="18" xfId="0" applyNumberFormat="1" applyFont="1" applyFill="1" applyBorder="1" applyAlignment="1">
      <alignment horizontal="center" vertical="center"/>
    </xf>
    <xf numFmtId="164" fontId="0" fillId="8" borderId="18" xfId="0" applyNumberFormat="1" applyFill="1" applyBorder="1" applyAlignment="1">
      <alignment horizontal="center" vertical="center"/>
    </xf>
    <xf numFmtId="9" fontId="18" fillId="8" borderId="18" xfId="2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left" vertical="center" indent="1"/>
    </xf>
    <xf numFmtId="164" fontId="18" fillId="9" borderId="18" xfId="0" applyNumberFormat="1" applyFont="1" applyFill="1" applyBorder="1" applyAlignment="1">
      <alignment horizontal="center" vertical="center"/>
    </xf>
    <xf numFmtId="164" fontId="0" fillId="9" borderId="18" xfId="0" applyNumberFormat="1" applyFill="1" applyBorder="1" applyAlignment="1">
      <alignment horizontal="center" vertical="center"/>
    </xf>
    <xf numFmtId="9" fontId="18" fillId="9" borderId="18" xfId="2" applyFon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left" vertical="center" indent="2"/>
    </xf>
    <xf numFmtId="164" fontId="18" fillId="10" borderId="18" xfId="0" applyNumberFormat="1" applyFont="1" applyFill="1" applyBorder="1" applyAlignment="1">
      <alignment horizontal="center" vertical="center"/>
    </xf>
    <xf numFmtId="164" fontId="0" fillId="10" borderId="18" xfId="0" applyNumberFormat="1" applyFill="1" applyBorder="1" applyAlignment="1">
      <alignment horizontal="center" vertical="center"/>
    </xf>
    <xf numFmtId="9" fontId="18" fillId="10" borderId="18" xfId="2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left" vertical="center" indent="1"/>
    </xf>
    <xf numFmtId="164" fontId="18" fillId="11" borderId="18" xfId="0" applyNumberFormat="1" applyFont="1" applyFill="1" applyBorder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9" fontId="18" fillId="11" borderId="18" xfId="2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left" vertical="center" indent="2"/>
    </xf>
    <xf numFmtId="164" fontId="18" fillId="12" borderId="18" xfId="0" applyNumberFormat="1" applyFont="1" applyFill="1" applyBorder="1" applyAlignment="1">
      <alignment horizontal="center" vertical="center"/>
    </xf>
    <xf numFmtId="164" fontId="0" fillId="12" borderId="18" xfId="0" applyNumberFormat="1" applyFill="1" applyBorder="1" applyAlignment="1">
      <alignment horizontal="center" vertical="center"/>
    </xf>
    <xf numFmtId="9" fontId="18" fillId="12" borderId="18" xfId="2" applyFont="1" applyFill="1" applyBorder="1" applyAlignment="1">
      <alignment horizontal="center" vertical="center"/>
    </xf>
    <xf numFmtId="0" fontId="13" fillId="12" borderId="18" xfId="0" applyFont="1" applyFill="1" applyBorder="1" applyAlignment="1">
      <alignment horizontal="center" vertical="center"/>
    </xf>
    <xf numFmtId="0" fontId="13" fillId="12" borderId="18" xfId="0" applyFont="1" applyFill="1" applyBorder="1" applyAlignment="1">
      <alignment horizontal="left" vertical="center" indent="1"/>
    </xf>
    <xf numFmtId="164" fontId="18" fillId="13" borderId="18" xfId="0" applyNumberFormat="1" applyFont="1" applyFill="1" applyBorder="1" applyAlignment="1">
      <alignment horizontal="center" vertical="center"/>
    </xf>
    <xf numFmtId="164" fontId="0" fillId="13" borderId="18" xfId="0" applyNumberFormat="1" applyFill="1" applyBorder="1" applyAlignment="1">
      <alignment horizontal="center" vertical="center"/>
    </xf>
    <xf numFmtId="9" fontId="18" fillId="13" borderId="18" xfId="2" applyFon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Fill="1" applyBorder="1" applyAlignment="1">
      <alignment horizontal="left" vertical="center" indent="2"/>
    </xf>
    <xf numFmtId="0" fontId="0" fillId="0" borderId="17" xfId="0" applyBorder="1" applyAlignment="1">
      <alignment horizontal="right" vertical="center"/>
    </xf>
    <xf numFmtId="164" fontId="18" fillId="14" borderId="18" xfId="0" applyNumberFormat="1" applyFont="1" applyFill="1" applyBorder="1" applyAlignment="1">
      <alignment horizontal="center" vertical="center"/>
    </xf>
    <xf numFmtId="164" fontId="0" fillId="14" borderId="18" xfId="0" applyNumberFormat="1" applyFill="1" applyBorder="1" applyAlignment="1">
      <alignment horizontal="center" vertical="center"/>
    </xf>
    <xf numFmtId="9" fontId="18" fillId="14" borderId="18" xfId="2" applyFont="1" applyFill="1" applyBorder="1" applyAlignment="1">
      <alignment horizontal="center" vertical="center"/>
    </xf>
    <xf numFmtId="0" fontId="13" fillId="14" borderId="18" xfId="0" applyFont="1" applyFill="1" applyBorder="1" applyAlignment="1">
      <alignment horizontal="center" vertical="center"/>
    </xf>
    <xf numFmtId="0" fontId="13" fillId="14" borderId="18" xfId="0" applyFont="1" applyFill="1" applyBorder="1" applyAlignment="1">
      <alignment horizontal="left" vertical="center" indent="1"/>
    </xf>
    <xf numFmtId="164" fontId="18" fillId="15" borderId="18" xfId="0" applyNumberFormat="1" applyFont="1" applyFill="1" applyBorder="1" applyAlignment="1">
      <alignment horizontal="center" vertical="center"/>
    </xf>
    <xf numFmtId="164" fontId="0" fillId="15" borderId="18" xfId="0" applyNumberFormat="1" applyFill="1" applyBorder="1" applyAlignment="1">
      <alignment horizontal="center" vertical="center"/>
    </xf>
    <xf numFmtId="9" fontId="18" fillId="15" borderId="18" xfId="2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left" vertical="center" indent="2"/>
    </xf>
    <xf numFmtId="164" fontId="18" fillId="16" borderId="18" xfId="0" applyNumberFormat="1" applyFont="1" applyFill="1" applyBorder="1" applyAlignment="1">
      <alignment horizontal="center" vertical="center"/>
    </xf>
    <xf numFmtId="164" fontId="0" fillId="16" borderId="18" xfId="0" applyNumberFormat="1" applyFill="1" applyBorder="1" applyAlignment="1">
      <alignment horizontal="center" vertical="center"/>
    </xf>
    <xf numFmtId="9" fontId="18" fillId="16" borderId="18" xfId="2" applyFont="1" applyFill="1" applyBorder="1" applyAlignment="1">
      <alignment horizontal="center" vertical="center"/>
    </xf>
    <xf numFmtId="0" fontId="13" fillId="16" borderId="18" xfId="0" applyFont="1" applyFill="1" applyBorder="1" applyAlignment="1">
      <alignment horizontal="center" vertical="center"/>
    </xf>
    <xf numFmtId="0" fontId="13" fillId="16" borderId="18" xfId="0" applyFont="1" applyFill="1" applyBorder="1" applyAlignment="1">
      <alignment horizontal="left" vertical="center" indent="1"/>
    </xf>
    <xf numFmtId="0" fontId="22" fillId="17" borderId="19" xfId="0" applyFont="1" applyFill="1" applyBorder="1" applyAlignment="1">
      <alignment horizontal="center" vertical="center" shrinkToFit="1"/>
    </xf>
    <xf numFmtId="0" fontId="23" fillId="18" borderId="2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left" vertical="center" indent="1"/>
    </xf>
    <xf numFmtId="165" fontId="24" fillId="19" borderId="21" xfId="0" applyNumberFormat="1" applyFont="1" applyFill="1" applyBorder="1" applyAlignment="1">
      <alignment horizontal="center" vertical="center"/>
    </xf>
    <xf numFmtId="165" fontId="24" fillId="19" borderId="0" xfId="0" applyNumberFormat="1" applyFont="1" applyFill="1" applyAlignment="1">
      <alignment horizontal="center" vertical="center"/>
    </xf>
    <xf numFmtId="165" fontId="24" fillId="19" borderId="22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5" fillId="0" borderId="0" xfId="0" applyFont="1"/>
    <xf numFmtId="0" fontId="27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6" fillId="0" borderId="28" xfId="0" applyFont="1" applyBorder="1" applyAlignment="1">
      <alignment horizontal="left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 vertical="center" wrapText="1"/>
    </xf>
    <xf numFmtId="14" fontId="6" fillId="0" borderId="3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7" fontId="0" fillId="0" borderId="27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166" fontId="0" fillId="19" borderId="24" xfId="0" applyNumberFormat="1" applyFill="1" applyBorder="1" applyAlignment="1">
      <alignment horizontal="left" vertical="center" wrapText="1" indent="1"/>
    </xf>
    <xf numFmtId="166" fontId="0" fillId="19" borderId="20" xfId="0" applyNumberFormat="1" applyFill="1" applyBorder="1" applyAlignment="1">
      <alignment horizontal="left" vertical="center" wrapText="1" indent="1"/>
    </xf>
    <xf numFmtId="166" fontId="0" fillId="19" borderId="23" xfId="0" applyNumberFormat="1" applyFill="1" applyBorder="1" applyAlignment="1">
      <alignment horizontal="left" vertical="center" wrapText="1" indent="1"/>
    </xf>
    <xf numFmtId="0" fontId="26" fillId="0" borderId="0" xfId="1" applyFont="1" applyAlignment="1" applyProtection="1">
      <alignment horizontal="left" vertical="center"/>
    </xf>
  </cellXfs>
  <cellStyles count="3">
    <cellStyle name="Hipervínculo" xfId="1" builtinId="8"/>
    <cellStyle name="Normal" xfId="0" builtinId="0"/>
    <cellStyle name="Porcentaje" xfId="2" builtinId="5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43C3-F804-4FE1-BDC8-3D1E1BD7F6DF}">
  <dimension ref="A1:BL45"/>
  <sheetViews>
    <sheetView tabSelected="1" zoomScale="130" zoomScaleNormal="130" workbookViewId="0">
      <selection activeCell="B9" sqref="B9"/>
    </sheetView>
  </sheetViews>
  <sheetFormatPr baseColWidth="10" defaultColWidth="8" defaultRowHeight="15.75" x14ac:dyDescent="0.25"/>
  <cols>
    <col min="1" max="1" width="2.375" customWidth="1"/>
    <col min="2" max="2" width="17.375" customWidth="1"/>
    <col min="4" max="4" width="9.375" customWidth="1"/>
    <col min="5" max="5" width="9.125" style="29" customWidth="1"/>
    <col min="6" max="6" width="9.125" customWidth="1"/>
    <col min="7" max="7" width="2.375" customWidth="1"/>
    <col min="8" max="8" width="5.375" hidden="1" customWidth="1"/>
    <col min="9" max="64" width="2.25" customWidth="1"/>
  </cols>
  <sheetData>
    <row r="1" spans="1:64" ht="28.5" x14ac:dyDescent="0.45">
      <c r="B1" s="116" t="s">
        <v>42</v>
      </c>
      <c r="C1" s="115"/>
      <c r="D1" s="112"/>
      <c r="E1" s="114"/>
      <c r="F1" s="113"/>
      <c r="H1" s="112"/>
      <c r="I1" s="111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64" ht="18.75" x14ac:dyDescent="0.3">
      <c r="B2" s="110" t="s">
        <v>41</v>
      </c>
      <c r="D2" s="35" t="s">
        <v>40</v>
      </c>
      <c r="E2" s="129">
        <v>45908</v>
      </c>
      <c r="F2" s="130"/>
    </row>
    <row r="3" spans="1:64" ht="18.75" x14ac:dyDescent="0.3">
      <c r="B3" s="110" t="s">
        <v>39</v>
      </c>
      <c r="D3" s="35" t="s">
        <v>38</v>
      </c>
      <c r="E3" s="129">
        <v>45950</v>
      </c>
      <c r="F3" s="130"/>
    </row>
    <row r="4" spans="1:64" x14ac:dyDescent="0.25">
      <c r="D4" s="35" t="s">
        <v>37</v>
      </c>
      <c r="E4" s="109">
        <v>1</v>
      </c>
      <c r="I4" s="131">
        <f>I5</f>
        <v>45908</v>
      </c>
      <c r="J4" s="132"/>
      <c r="K4" s="132"/>
      <c r="L4" s="132"/>
      <c r="M4" s="132"/>
      <c r="N4" s="132"/>
      <c r="O4" s="133"/>
      <c r="P4" s="131">
        <f>P5</f>
        <v>45915</v>
      </c>
      <c r="Q4" s="132"/>
      <c r="R4" s="132"/>
      <c r="S4" s="132"/>
      <c r="T4" s="132"/>
      <c r="U4" s="132"/>
      <c r="V4" s="133"/>
      <c r="W4" s="131">
        <f>W5</f>
        <v>45922</v>
      </c>
      <c r="X4" s="132"/>
      <c r="Y4" s="132"/>
      <c r="Z4" s="132"/>
      <c r="AA4" s="132"/>
      <c r="AB4" s="132"/>
      <c r="AC4" s="133"/>
      <c r="AD4" s="131">
        <f>AD5</f>
        <v>45929</v>
      </c>
      <c r="AE4" s="132"/>
      <c r="AF4" s="132"/>
      <c r="AG4" s="132"/>
      <c r="AH4" s="132"/>
      <c r="AI4" s="132"/>
      <c r="AJ4" s="133"/>
      <c r="AK4" s="131">
        <f>AK5</f>
        <v>45936</v>
      </c>
      <c r="AL4" s="132"/>
      <c r="AM4" s="132"/>
      <c r="AN4" s="132"/>
      <c r="AO4" s="132"/>
      <c r="AP4" s="132"/>
      <c r="AQ4" s="133"/>
      <c r="AR4" s="131">
        <f>AR5</f>
        <v>45943</v>
      </c>
      <c r="AS4" s="132"/>
      <c r="AT4" s="132"/>
      <c r="AU4" s="132"/>
      <c r="AV4" s="132"/>
      <c r="AW4" s="132"/>
      <c r="AX4" s="133"/>
      <c r="AY4" s="131">
        <f>AY5</f>
        <v>45950</v>
      </c>
      <c r="AZ4" s="132"/>
      <c r="BA4" s="132"/>
      <c r="BB4" s="132"/>
      <c r="BC4" s="132"/>
      <c r="BD4" s="132"/>
      <c r="BE4" s="133"/>
      <c r="BF4" s="131">
        <f>BF5</f>
        <v>45957</v>
      </c>
      <c r="BG4" s="132"/>
      <c r="BH4" s="132"/>
      <c r="BI4" s="132"/>
      <c r="BJ4" s="132"/>
      <c r="BK4" s="132"/>
      <c r="BL4" s="133"/>
    </row>
    <row r="5" spans="1:64" x14ac:dyDescent="0.25">
      <c r="A5" s="35"/>
      <c r="G5" s="35"/>
      <c r="I5" s="108">
        <f>E2-WEEKDAY(E2,1)+2+7*(E4-1)</f>
        <v>45908</v>
      </c>
      <c r="J5" s="107">
        <f t="shared" ref="J5:AO5" si="0">I5+1</f>
        <v>45909</v>
      </c>
      <c r="K5" s="107">
        <f t="shared" si="0"/>
        <v>45910</v>
      </c>
      <c r="L5" s="107">
        <f t="shared" si="0"/>
        <v>45911</v>
      </c>
      <c r="M5" s="107">
        <f t="shared" si="0"/>
        <v>45912</v>
      </c>
      <c r="N5" s="107">
        <f t="shared" si="0"/>
        <v>45913</v>
      </c>
      <c r="O5" s="106">
        <f t="shared" si="0"/>
        <v>45914</v>
      </c>
      <c r="P5" s="108">
        <f t="shared" si="0"/>
        <v>45915</v>
      </c>
      <c r="Q5" s="107">
        <f t="shared" si="0"/>
        <v>45916</v>
      </c>
      <c r="R5" s="107">
        <f t="shared" si="0"/>
        <v>45917</v>
      </c>
      <c r="S5" s="107">
        <f t="shared" si="0"/>
        <v>45918</v>
      </c>
      <c r="T5" s="107">
        <f t="shared" si="0"/>
        <v>45919</v>
      </c>
      <c r="U5" s="107">
        <f t="shared" si="0"/>
        <v>45920</v>
      </c>
      <c r="V5" s="106">
        <f t="shared" si="0"/>
        <v>45921</v>
      </c>
      <c r="W5" s="108">
        <f t="shared" si="0"/>
        <v>45922</v>
      </c>
      <c r="X5" s="107">
        <f t="shared" si="0"/>
        <v>45923</v>
      </c>
      <c r="Y5" s="107">
        <f t="shared" si="0"/>
        <v>45924</v>
      </c>
      <c r="Z5" s="107">
        <f t="shared" si="0"/>
        <v>45925</v>
      </c>
      <c r="AA5" s="107">
        <f t="shared" si="0"/>
        <v>45926</v>
      </c>
      <c r="AB5" s="107">
        <f t="shared" si="0"/>
        <v>45927</v>
      </c>
      <c r="AC5" s="106">
        <f t="shared" si="0"/>
        <v>45928</v>
      </c>
      <c r="AD5" s="108">
        <f t="shared" si="0"/>
        <v>45929</v>
      </c>
      <c r="AE5" s="107">
        <f t="shared" si="0"/>
        <v>45930</v>
      </c>
      <c r="AF5" s="107">
        <f t="shared" si="0"/>
        <v>45931</v>
      </c>
      <c r="AG5" s="107">
        <f t="shared" si="0"/>
        <v>45932</v>
      </c>
      <c r="AH5" s="107">
        <f t="shared" si="0"/>
        <v>45933</v>
      </c>
      <c r="AI5" s="107">
        <f t="shared" si="0"/>
        <v>45934</v>
      </c>
      <c r="AJ5" s="106">
        <f t="shared" si="0"/>
        <v>45935</v>
      </c>
      <c r="AK5" s="108">
        <f t="shared" si="0"/>
        <v>45936</v>
      </c>
      <c r="AL5" s="107">
        <f t="shared" si="0"/>
        <v>45937</v>
      </c>
      <c r="AM5" s="107">
        <f t="shared" si="0"/>
        <v>45938</v>
      </c>
      <c r="AN5" s="107">
        <f t="shared" si="0"/>
        <v>45939</v>
      </c>
      <c r="AO5" s="107">
        <f t="shared" si="0"/>
        <v>45940</v>
      </c>
      <c r="AP5" s="107">
        <f t="shared" ref="AP5:BL5" si="1">AO5+1</f>
        <v>45941</v>
      </c>
      <c r="AQ5" s="106">
        <f t="shared" si="1"/>
        <v>45942</v>
      </c>
      <c r="AR5" s="108">
        <f t="shared" si="1"/>
        <v>45943</v>
      </c>
      <c r="AS5" s="107">
        <f t="shared" si="1"/>
        <v>45944</v>
      </c>
      <c r="AT5" s="107">
        <f t="shared" si="1"/>
        <v>45945</v>
      </c>
      <c r="AU5" s="107">
        <f t="shared" si="1"/>
        <v>45946</v>
      </c>
      <c r="AV5" s="107">
        <f t="shared" si="1"/>
        <v>45947</v>
      </c>
      <c r="AW5" s="107">
        <f t="shared" si="1"/>
        <v>45948</v>
      </c>
      <c r="AX5" s="106">
        <f t="shared" si="1"/>
        <v>45949</v>
      </c>
      <c r="AY5" s="108">
        <f t="shared" si="1"/>
        <v>45950</v>
      </c>
      <c r="AZ5" s="107">
        <f t="shared" si="1"/>
        <v>45951</v>
      </c>
      <c r="BA5" s="107">
        <f t="shared" si="1"/>
        <v>45952</v>
      </c>
      <c r="BB5" s="107">
        <f t="shared" si="1"/>
        <v>45953</v>
      </c>
      <c r="BC5" s="107">
        <f t="shared" si="1"/>
        <v>45954</v>
      </c>
      <c r="BD5" s="107">
        <f t="shared" si="1"/>
        <v>45955</v>
      </c>
      <c r="BE5" s="106">
        <f t="shared" si="1"/>
        <v>45956</v>
      </c>
      <c r="BF5" s="108">
        <f t="shared" si="1"/>
        <v>45957</v>
      </c>
      <c r="BG5" s="107">
        <f t="shared" si="1"/>
        <v>45958</v>
      </c>
      <c r="BH5" s="107">
        <f t="shared" si="1"/>
        <v>45959</v>
      </c>
      <c r="BI5" s="107">
        <f t="shared" si="1"/>
        <v>45960</v>
      </c>
      <c r="BJ5" s="107">
        <f t="shared" si="1"/>
        <v>45961</v>
      </c>
      <c r="BK5" s="107">
        <f t="shared" si="1"/>
        <v>45962</v>
      </c>
      <c r="BL5" s="106">
        <f t="shared" si="1"/>
        <v>45963</v>
      </c>
    </row>
    <row r="6" spans="1:64" ht="24.75" thickBot="1" x14ac:dyDescent="0.3">
      <c r="A6" s="44"/>
      <c r="B6" s="105" t="s">
        <v>36</v>
      </c>
      <c r="C6" s="104" t="s">
        <v>35</v>
      </c>
      <c r="D6" s="104" t="s">
        <v>34</v>
      </c>
      <c r="E6" s="104" t="s">
        <v>33</v>
      </c>
      <c r="F6" s="104" t="s">
        <v>32</v>
      </c>
      <c r="G6" s="104"/>
      <c r="H6" s="104" t="s">
        <v>2</v>
      </c>
      <c r="I6" s="103" t="str">
        <f t="shared" ref="I6:AN6" si="2">LEFT(TEXT(I5,"ddd"),1)</f>
        <v>l</v>
      </c>
      <c r="J6" s="103" t="str">
        <f t="shared" si="2"/>
        <v>m</v>
      </c>
      <c r="K6" s="103" t="str">
        <f t="shared" si="2"/>
        <v>m</v>
      </c>
      <c r="L6" s="103" t="str">
        <f t="shared" si="2"/>
        <v>j</v>
      </c>
      <c r="M6" s="103" t="str">
        <f t="shared" si="2"/>
        <v>v</v>
      </c>
      <c r="N6" s="103" t="str">
        <f t="shared" si="2"/>
        <v>s</v>
      </c>
      <c r="O6" s="103" t="str">
        <f t="shared" si="2"/>
        <v>d</v>
      </c>
      <c r="P6" s="103" t="str">
        <f t="shared" si="2"/>
        <v>l</v>
      </c>
      <c r="Q6" s="103" t="str">
        <f t="shared" si="2"/>
        <v>m</v>
      </c>
      <c r="R6" s="103" t="str">
        <f t="shared" si="2"/>
        <v>m</v>
      </c>
      <c r="S6" s="103" t="str">
        <f t="shared" si="2"/>
        <v>j</v>
      </c>
      <c r="T6" s="103" t="str">
        <f t="shared" si="2"/>
        <v>v</v>
      </c>
      <c r="U6" s="103" t="str">
        <f t="shared" si="2"/>
        <v>s</v>
      </c>
      <c r="V6" s="103" t="str">
        <f t="shared" si="2"/>
        <v>d</v>
      </c>
      <c r="W6" s="103" t="str">
        <f t="shared" si="2"/>
        <v>l</v>
      </c>
      <c r="X6" s="103" t="str">
        <f t="shared" si="2"/>
        <v>m</v>
      </c>
      <c r="Y6" s="103" t="str">
        <f t="shared" si="2"/>
        <v>m</v>
      </c>
      <c r="Z6" s="103" t="str">
        <f t="shared" si="2"/>
        <v>j</v>
      </c>
      <c r="AA6" s="103" t="str">
        <f t="shared" si="2"/>
        <v>v</v>
      </c>
      <c r="AB6" s="103" t="str">
        <f t="shared" si="2"/>
        <v>s</v>
      </c>
      <c r="AC6" s="103" t="str">
        <f t="shared" si="2"/>
        <v>d</v>
      </c>
      <c r="AD6" s="103" t="str">
        <f t="shared" si="2"/>
        <v>l</v>
      </c>
      <c r="AE6" s="103" t="str">
        <f t="shared" si="2"/>
        <v>m</v>
      </c>
      <c r="AF6" s="103" t="str">
        <f t="shared" si="2"/>
        <v>m</v>
      </c>
      <c r="AG6" s="103" t="str">
        <f t="shared" si="2"/>
        <v>j</v>
      </c>
      <c r="AH6" s="103" t="str">
        <f t="shared" si="2"/>
        <v>v</v>
      </c>
      <c r="AI6" s="103" t="str">
        <f t="shared" si="2"/>
        <v>s</v>
      </c>
      <c r="AJ6" s="103" t="str">
        <f t="shared" si="2"/>
        <v>d</v>
      </c>
      <c r="AK6" s="103" t="str">
        <f t="shared" si="2"/>
        <v>l</v>
      </c>
      <c r="AL6" s="103" t="str">
        <f t="shared" si="2"/>
        <v>m</v>
      </c>
      <c r="AM6" s="103" t="str">
        <f t="shared" si="2"/>
        <v>m</v>
      </c>
      <c r="AN6" s="103" t="str">
        <f t="shared" si="2"/>
        <v>j</v>
      </c>
      <c r="AO6" s="103" t="str">
        <f t="shared" ref="AO6:BL6" si="3">LEFT(TEXT(AO5,"ddd"),1)</f>
        <v>v</v>
      </c>
      <c r="AP6" s="103" t="str">
        <f t="shared" si="3"/>
        <v>s</v>
      </c>
      <c r="AQ6" s="103" t="str">
        <f t="shared" si="3"/>
        <v>d</v>
      </c>
      <c r="AR6" s="103" t="str">
        <f t="shared" si="3"/>
        <v>l</v>
      </c>
      <c r="AS6" s="103" t="str">
        <f t="shared" si="3"/>
        <v>m</v>
      </c>
      <c r="AT6" s="103" t="str">
        <f t="shared" si="3"/>
        <v>m</v>
      </c>
      <c r="AU6" s="103" t="str">
        <f t="shared" si="3"/>
        <v>j</v>
      </c>
      <c r="AV6" s="103" t="str">
        <f t="shared" si="3"/>
        <v>v</v>
      </c>
      <c r="AW6" s="103" t="str">
        <f t="shared" si="3"/>
        <v>s</v>
      </c>
      <c r="AX6" s="103" t="str">
        <f t="shared" si="3"/>
        <v>d</v>
      </c>
      <c r="AY6" s="103" t="str">
        <f t="shared" si="3"/>
        <v>l</v>
      </c>
      <c r="AZ6" s="103" t="str">
        <f t="shared" si="3"/>
        <v>m</v>
      </c>
      <c r="BA6" s="103" t="str">
        <f t="shared" si="3"/>
        <v>m</v>
      </c>
      <c r="BB6" s="103" t="str">
        <f t="shared" si="3"/>
        <v>j</v>
      </c>
      <c r="BC6" s="103" t="str">
        <f t="shared" si="3"/>
        <v>v</v>
      </c>
      <c r="BD6" s="103" t="str">
        <f t="shared" si="3"/>
        <v>s</v>
      </c>
      <c r="BE6" s="103" t="str">
        <f t="shared" si="3"/>
        <v>d</v>
      </c>
      <c r="BF6" s="103" t="str">
        <f t="shared" si="3"/>
        <v>l</v>
      </c>
      <c r="BG6" s="103" t="str">
        <f t="shared" si="3"/>
        <v>m</v>
      </c>
      <c r="BH6" s="103" t="str">
        <f t="shared" si="3"/>
        <v>m</v>
      </c>
      <c r="BI6" s="103" t="str">
        <f t="shared" si="3"/>
        <v>j</v>
      </c>
      <c r="BJ6" s="103" t="str">
        <f t="shared" si="3"/>
        <v>v</v>
      </c>
      <c r="BK6" s="103" t="str">
        <f t="shared" si="3"/>
        <v>s</v>
      </c>
      <c r="BL6" s="103" t="str">
        <f t="shared" si="3"/>
        <v>d</v>
      </c>
    </row>
    <row r="7" spans="1:64" s="36" customFormat="1" ht="21.75" thickBot="1" x14ac:dyDescent="0.3">
      <c r="A7" s="44"/>
      <c r="B7" s="51"/>
      <c r="C7" s="50"/>
      <c r="D7" s="49"/>
      <c r="E7" s="48"/>
      <c r="F7" s="47"/>
      <c r="G7" s="46"/>
      <c r="H7" s="46" t="str">
        <f t="shared" ref="H7:H41" si="4">IF(OR(ISBLANK(task_start),ISBLANK(task_end)),"",task_end-task_start+1)</f>
        <v/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</row>
    <row r="8" spans="1:64" s="36" customFormat="1" ht="21.75" thickBot="1" x14ac:dyDescent="0.3">
      <c r="A8" s="44"/>
      <c r="B8" s="102" t="s">
        <v>43</v>
      </c>
      <c r="C8" s="101"/>
      <c r="D8" s="100"/>
      <c r="E8" s="99"/>
      <c r="F8" s="98"/>
      <c r="G8" s="46"/>
      <c r="H8" s="46" t="str">
        <f t="shared" si="4"/>
        <v/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</row>
    <row r="9" spans="1:64" s="36" customFormat="1" ht="21.75" thickBot="1" x14ac:dyDescent="0.3">
      <c r="A9" s="44"/>
      <c r="B9" s="97" t="s">
        <v>31</v>
      </c>
      <c r="C9" s="96"/>
      <c r="D9" s="95">
        <v>0.5</v>
      </c>
      <c r="E9" s="94">
        <v>43466</v>
      </c>
      <c r="F9" s="93">
        <v>43469</v>
      </c>
      <c r="G9" s="46"/>
      <c r="H9" s="46">
        <f t="shared" si="4"/>
        <v>4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</row>
    <row r="10" spans="1:64" s="36" customFormat="1" ht="21.75" thickBot="1" x14ac:dyDescent="0.3">
      <c r="A10" s="44"/>
      <c r="B10" s="97" t="s">
        <v>30</v>
      </c>
      <c r="C10" s="96"/>
      <c r="D10" s="95">
        <v>0.6</v>
      </c>
      <c r="E10" s="94">
        <v>43470</v>
      </c>
      <c r="F10" s="93">
        <v>43472</v>
      </c>
      <c r="G10" s="46"/>
      <c r="H10" s="46">
        <f t="shared" si="4"/>
        <v>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87"/>
      <c r="V10" s="87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</row>
    <row r="11" spans="1:64" s="36" customFormat="1" ht="21.75" thickBot="1" x14ac:dyDescent="0.3">
      <c r="A11" s="44"/>
      <c r="B11" s="97" t="s">
        <v>29</v>
      </c>
      <c r="C11" s="96"/>
      <c r="D11" s="95">
        <v>0.5</v>
      </c>
      <c r="E11" s="94">
        <v>43473</v>
      </c>
      <c r="F11" s="93">
        <v>43477</v>
      </c>
      <c r="G11" s="46"/>
      <c r="H11" s="46">
        <f t="shared" si="4"/>
        <v>5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</row>
    <row r="12" spans="1:64" s="36" customFormat="1" ht="21.75" thickBot="1" x14ac:dyDescent="0.3">
      <c r="A12" s="44"/>
      <c r="B12" s="97" t="s">
        <v>28</v>
      </c>
      <c r="C12" s="96"/>
      <c r="D12" s="95">
        <v>0.25</v>
      </c>
      <c r="E12" s="94">
        <v>43478</v>
      </c>
      <c r="F12" s="93">
        <v>43483</v>
      </c>
      <c r="G12" s="46"/>
      <c r="H12" s="46">
        <f t="shared" si="4"/>
        <v>6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87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</row>
    <row r="13" spans="1:64" s="36" customFormat="1" ht="21.75" thickBot="1" x14ac:dyDescent="0.3">
      <c r="A13" s="44"/>
      <c r="B13" s="97" t="s">
        <v>27</v>
      </c>
      <c r="C13" s="96"/>
      <c r="D13" s="95"/>
      <c r="E13" s="94">
        <v>43471</v>
      </c>
      <c r="F13" s="93">
        <v>43473</v>
      </c>
      <c r="G13" s="46"/>
      <c r="H13" s="46">
        <f t="shared" si="4"/>
        <v>3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</row>
    <row r="14" spans="1:64" s="36" customFormat="1" ht="21.75" thickBot="1" x14ac:dyDescent="0.3">
      <c r="A14" s="44"/>
      <c r="B14" s="92" t="s">
        <v>44</v>
      </c>
      <c r="C14" s="91"/>
      <c r="D14" s="90"/>
      <c r="E14" s="89"/>
      <c r="F14" s="88"/>
      <c r="G14" s="46"/>
      <c r="H14" s="46" t="str">
        <f t="shared" si="4"/>
        <v/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</row>
    <row r="15" spans="1:64" s="36" customFormat="1" ht="21.75" thickBot="1" x14ac:dyDescent="0.3">
      <c r="A15" s="44"/>
      <c r="B15" s="86" t="s">
        <v>31</v>
      </c>
      <c r="C15" s="85"/>
      <c r="D15" s="84">
        <v>0.5</v>
      </c>
      <c r="E15" s="83">
        <v>43472</v>
      </c>
      <c r="F15" s="82">
        <v>43476</v>
      </c>
      <c r="G15" s="46"/>
      <c r="H15" s="46">
        <f t="shared" si="4"/>
        <v>5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</row>
    <row r="16" spans="1:64" s="36" customFormat="1" ht="21.75" thickBot="1" x14ac:dyDescent="0.3">
      <c r="A16" s="44"/>
      <c r="B16" s="86" t="s">
        <v>30</v>
      </c>
      <c r="C16" s="85"/>
      <c r="D16" s="84">
        <v>0.5</v>
      </c>
      <c r="E16" s="83">
        <v>43474</v>
      </c>
      <c r="F16" s="82">
        <v>43479</v>
      </c>
      <c r="G16" s="46"/>
      <c r="H16" s="46">
        <f t="shared" si="4"/>
        <v>6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87"/>
      <c r="V16" s="87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</row>
    <row r="17" spans="1:64" s="36" customFormat="1" ht="21.75" thickBot="1" x14ac:dyDescent="0.3">
      <c r="A17" s="44"/>
      <c r="B17" s="86" t="s">
        <v>29</v>
      </c>
      <c r="C17" s="85"/>
      <c r="D17" s="84"/>
      <c r="E17" s="83">
        <v>43480</v>
      </c>
      <c r="F17" s="82">
        <v>43483</v>
      </c>
      <c r="G17" s="46"/>
      <c r="H17" s="46">
        <f t="shared" si="4"/>
        <v>4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</row>
    <row r="18" spans="1:64" s="36" customFormat="1" ht="21.75" thickBot="1" x14ac:dyDescent="0.3">
      <c r="A18" s="44"/>
      <c r="B18" s="86" t="s">
        <v>28</v>
      </c>
      <c r="C18" s="85"/>
      <c r="D18" s="84"/>
      <c r="E18" s="83">
        <v>43480</v>
      </c>
      <c r="F18" s="82">
        <v>43482</v>
      </c>
      <c r="G18" s="46"/>
      <c r="H18" s="46">
        <f t="shared" si="4"/>
        <v>3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87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</row>
    <row r="19" spans="1:64" s="36" customFormat="1" ht="21.75" thickBot="1" x14ac:dyDescent="0.3">
      <c r="A19" s="44"/>
      <c r="B19" s="86" t="s">
        <v>27</v>
      </c>
      <c r="C19" s="85"/>
      <c r="D19" s="84"/>
      <c r="E19" s="83">
        <v>43483</v>
      </c>
      <c r="F19" s="82">
        <v>43486</v>
      </c>
      <c r="G19" s="46"/>
      <c r="H19" s="46">
        <f t="shared" si="4"/>
        <v>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</row>
    <row r="20" spans="1:64" s="36" customFormat="1" ht="21.75" thickBot="1" x14ac:dyDescent="0.3">
      <c r="A20" s="44"/>
      <c r="B20" s="81" t="s">
        <v>45</v>
      </c>
      <c r="C20" s="80"/>
      <c r="D20" s="79"/>
      <c r="E20" s="78"/>
      <c r="F20" s="77"/>
      <c r="G20" s="46"/>
      <c r="H20" s="46" t="str">
        <f t="shared" si="4"/>
        <v/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</row>
    <row r="21" spans="1:64" s="36" customFormat="1" ht="21.75" thickBot="1" x14ac:dyDescent="0.3">
      <c r="A21" s="44"/>
      <c r="B21" s="76" t="s">
        <v>31</v>
      </c>
      <c r="C21" s="75"/>
      <c r="D21" s="74"/>
      <c r="E21" s="73">
        <v>43481</v>
      </c>
      <c r="F21" s="72">
        <v>43486</v>
      </c>
      <c r="G21" s="46"/>
      <c r="H21" s="46">
        <f t="shared" si="4"/>
        <v>6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</row>
    <row r="22" spans="1:64" s="36" customFormat="1" ht="21.75" thickBot="1" x14ac:dyDescent="0.3">
      <c r="A22" s="44"/>
      <c r="B22" s="76" t="s">
        <v>30</v>
      </c>
      <c r="C22" s="75"/>
      <c r="D22" s="74"/>
      <c r="E22" s="73">
        <v>43487</v>
      </c>
      <c r="F22" s="72">
        <v>43491</v>
      </c>
      <c r="G22" s="46"/>
      <c r="H22" s="46">
        <f t="shared" si="4"/>
        <v>5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</row>
    <row r="23" spans="1:64" s="36" customFormat="1" ht="21.75" thickBot="1" x14ac:dyDescent="0.3">
      <c r="A23" s="44"/>
      <c r="B23" s="76" t="s">
        <v>29</v>
      </c>
      <c r="C23" s="75"/>
      <c r="D23" s="74"/>
      <c r="E23" s="73">
        <v>43492</v>
      </c>
      <c r="F23" s="72">
        <v>43497</v>
      </c>
      <c r="G23" s="46"/>
      <c r="H23" s="46">
        <f t="shared" si="4"/>
        <v>6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</row>
    <row r="24" spans="1:64" s="36" customFormat="1" ht="21.75" thickBot="1" x14ac:dyDescent="0.3">
      <c r="A24" s="44"/>
      <c r="B24" s="76" t="s">
        <v>28</v>
      </c>
      <c r="C24" s="75"/>
      <c r="D24" s="74"/>
      <c r="E24" s="73">
        <v>43498</v>
      </c>
      <c r="F24" s="72">
        <v>43502</v>
      </c>
      <c r="G24" s="46"/>
      <c r="H24" s="46">
        <f t="shared" si="4"/>
        <v>5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</row>
    <row r="25" spans="1:64" s="36" customFormat="1" ht="21.75" thickBot="1" x14ac:dyDescent="0.3">
      <c r="A25" s="44"/>
      <c r="B25" s="76" t="s">
        <v>27</v>
      </c>
      <c r="C25" s="75"/>
      <c r="D25" s="74"/>
      <c r="E25" s="73">
        <v>43492</v>
      </c>
      <c r="F25" s="72">
        <v>43496</v>
      </c>
      <c r="G25" s="46"/>
      <c r="H25" s="46">
        <f t="shared" si="4"/>
        <v>5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</row>
    <row r="26" spans="1:64" s="36" customFormat="1" ht="21.75" thickBot="1" x14ac:dyDescent="0.3">
      <c r="A26" s="44"/>
      <c r="B26" s="71" t="s">
        <v>46</v>
      </c>
      <c r="C26" s="70"/>
      <c r="D26" s="69"/>
      <c r="E26" s="68"/>
      <c r="F26" s="67"/>
      <c r="G26" s="46"/>
      <c r="H26" s="46" t="str">
        <f t="shared" si="4"/>
        <v/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</row>
    <row r="27" spans="1:64" s="36" customFormat="1" ht="21.75" thickBot="1" x14ac:dyDescent="0.3">
      <c r="A27" s="44"/>
      <c r="B27" s="66" t="s">
        <v>31</v>
      </c>
      <c r="C27" s="65"/>
      <c r="D27" s="64"/>
      <c r="E27" s="63">
        <v>43494</v>
      </c>
      <c r="F27" s="62">
        <v>43499</v>
      </c>
      <c r="G27" s="46"/>
      <c r="H27" s="46">
        <f t="shared" si="4"/>
        <v>6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</row>
    <row r="28" spans="1:64" s="36" customFormat="1" ht="21.75" thickBot="1" x14ac:dyDescent="0.3">
      <c r="A28" s="44"/>
      <c r="B28" s="66" t="s">
        <v>30</v>
      </c>
      <c r="C28" s="65"/>
      <c r="D28" s="64"/>
      <c r="E28" s="63">
        <v>43494</v>
      </c>
      <c r="F28" s="62">
        <v>43498</v>
      </c>
      <c r="G28" s="46"/>
      <c r="H28" s="46">
        <f t="shared" si="4"/>
        <v>5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</row>
    <row r="29" spans="1:64" s="36" customFormat="1" ht="21.75" thickBot="1" x14ac:dyDescent="0.3">
      <c r="A29" s="44"/>
      <c r="B29" s="66" t="s">
        <v>29</v>
      </c>
      <c r="C29" s="65"/>
      <c r="D29" s="64"/>
      <c r="E29" s="63">
        <v>43499</v>
      </c>
      <c r="F29" s="62">
        <v>43502</v>
      </c>
      <c r="G29" s="46"/>
      <c r="H29" s="46">
        <f t="shared" si="4"/>
        <v>4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</row>
    <row r="30" spans="1:64" s="36" customFormat="1" ht="21.75" thickBot="1" x14ac:dyDescent="0.3">
      <c r="A30" s="44"/>
      <c r="B30" s="66" t="s">
        <v>28</v>
      </c>
      <c r="C30" s="65"/>
      <c r="D30" s="64"/>
      <c r="E30" s="63">
        <v>43499</v>
      </c>
      <c r="F30" s="62">
        <v>43502</v>
      </c>
      <c r="G30" s="46"/>
      <c r="H30" s="46">
        <f t="shared" si="4"/>
        <v>4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</row>
    <row r="31" spans="1:64" s="36" customFormat="1" ht="21.75" thickBot="1" x14ac:dyDescent="0.3">
      <c r="A31" s="44"/>
      <c r="B31" s="66" t="s">
        <v>27</v>
      </c>
      <c r="C31" s="65"/>
      <c r="D31" s="64"/>
      <c r="E31" s="63">
        <v>43503</v>
      </c>
      <c r="F31" s="62">
        <v>43507</v>
      </c>
      <c r="G31" s="46"/>
      <c r="H31" s="46">
        <f t="shared" si="4"/>
        <v>5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</row>
    <row r="32" spans="1:64" s="36" customFormat="1" ht="21.75" thickBot="1" x14ac:dyDescent="0.3">
      <c r="A32" s="44"/>
      <c r="B32" s="61" t="s">
        <v>47</v>
      </c>
      <c r="C32" s="60"/>
      <c r="D32" s="59"/>
      <c r="E32" s="58"/>
      <c r="F32" s="57"/>
      <c r="G32" s="46"/>
      <c r="H32" s="46" t="str">
        <f t="shared" si="4"/>
        <v/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</row>
    <row r="33" spans="1:64" s="36" customFormat="1" ht="21.75" thickBot="1" x14ac:dyDescent="0.3">
      <c r="A33" s="44"/>
      <c r="B33" s="56" t="s">
        <v>31</v>
      </c>
      <c r="C33" s="55"/>
      <c r="D33" s="54"/>
      <c r="E33" s="53">
        <v>43501</v>
      </c>
      <c r="F33" s="52">
        <v>43506</v>
      </c>
      <c r="G33" s="46"/>
      <c r="H33" s="46">
        <f t="shared" si="4"/>
        <v>6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</row>
    <row r="34" spans="1:64" s="36" customFormat="1" ht="21.75" thickBot="1" x14ac:dyDescent="0.3">
      <c r="A34" s="44"/>
      <c r="B34" s="56" t="s">
        <v>30</v>
      </c>
      <c r="C34" s="55"/>
      <c r="D34" s="54"/>
      <c r="E34" s="53">
        <v>43501</v>
      </c>
      <c r="F34" s="52">
        <v>43503</v>
      </c>
      <c r="G34" s="46"/>
      <c r="H34" s="46">
        <f t="shared" si="4"/>
        <v>3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</row>
    <row r="35" spans="1:64" s="36" customFormat="1" ht="21.75" thickBot="1" x14ac:dyDescent="0.3">
      <c r="A35" s="44"/>
      <c r="B35" s="56" t="s">
        <v>29</v>
      </c>
      <c r="C35" s="55"/>
      <c r="D35" s="54"/>
      <c r="E35" s="53">
        <v>43504</v>
      </c>
      <c r="F35" s="52">
        <v>43509</v>
      </c>
      <c r="G35" s="46"/>
      <c r="H35" s="46">
        <f t="shared" si="4"/>
        <v>6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</row>
    <row r="36" spans="1:64" s="36" customFormat="1" ht="21.75" thickBot="1" x14ac:dyDescent="0.3">
      <c r="A36" s="44"/>
      <c r="B36" s="56" t="s">
        <v>28</v>
      </c>
      <c r="C36" s="55"/>
      <c r="D36" s="54"/>
      <c r="E36" s="53">
        <v>43504</v>
      </c>
      <c r="F36" s="52">
        <v>43509</v>
      </c>
      <c r="G36" s="46"/>
      <c r="H36" s="46">
        <f t="shared" si="4"/>
        <v>6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</row>
    <row r="37" spans="1:64" s="36" customFormat="1" ht="21.75" thickBot="1" x14ac:dyDescent="0.3">
      <c r="A37" s="44"/>
      <c r="B37" s="56" t="s">
        <v>27</v>
      </c>
      <c r="C37" s="55"/>
      <c r="D37" s="54"/>
      <c r="E37" s="53">
        <v>43504</v>
      </c>
      <c r="F37" s="52">
        <v>43508</v>
      </c>
      <c r="G37" s="46"/>
      <c r="H37" s="46">
        <f t="shared" si="4"/>
        <v>5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</row>
    <row r="38" spans="1:64" s="36" customFormat="1" ht="21.75" thickBot="1" x14ac:dyDescent="0.3">
      <c r="A38" s="44"/>
      <c r="B38" s="51"/>
      <c r="C38" s="50"/>
      <c r="D38" s="49"/>
      <c r="E38" s="48"/>
      <c r="F38" s="47"/>
      <c r="G38" s="46"/>
      <c r="H38" s="46" t="str">
        <f t="shared" si="4"/>
        <v/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</row>
    <row r="39" spans="1:64" s="36" customFormat="1" ht="21.75" thickBot="1" x14ac:dyDescent="0.3">
      <c r="A39" s="44"/>
      <c r="B39" s="51"/>
      <c r="C39" s="50"/>
      <c r="D39" s="49"/>
      <c r="E39" s="48"/>
      <c r="F39" s="47"/>
      <c r="G39" s="46"/>
      <c r="H39" s="46" t="str">
        <f t="shared" si="4"/>
        <v/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</row>
    <row r="40" spans="1:64" s="36" customFormat="1" ht="21.75" thickBot="1" x14ac:dyDescent="0.3">
      <c r="A40" s="44"/>
      <c r="B40" s="51"/>
      <c r="C40" s="50"/>
      <c r="D40" s="49"/>
      <c r="E40" s="48"/>
      <c r="F40" s="47"/>
      <c r="G40" s="46"/>
      <c r="H40" s="46" t="str">
        <f t="shared" si="4"/>
        <v/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</row>
    <row r="41" spans="1:64" s="36" customFormat="1" ht="21.75" thickBot="1" x14ac:dyDescent="0.3">
      <c r="A41" s="44"/>
      <c r="B41" s="43" t="s">
        <v>26</v>
      </c>
      <c r="C41" s="42"/>
      <c r="D41" s="41"/>
      <c r="E41" s="40"/>
      <c r="F41" s="39"/>
      <c r="G41" s="38"/>
      <c r="H41" s="38" t="str">
        <f t="shared" si="4"/>
        <v/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</row>
    <row r="42" spans="1:64" x14ac:dyDescent="0.25">
      <c r="A42" s="35"/>
      <c r="G42" s="35"/>
    </row>
    <row r="43" spans="1:64" x14ac:dyDescent="0.25">
      <c r="B43" s="34" t="s">
        <v>25</v>
      </c>
      <c r="C43" s="34"/>
      <c r="F43" s="33">
        <v>43113</v>
      </c>
    </row>
    <row r="44" spans="1:64" x14ac:dyDescent="0.25">
      <c r="B44" s="32" t="s">
        <v>24</v>
      </c>
      <c r="C44" s="31"/>
    </row>
    <row r="45" spans="1:64" x14ac:dyDescent="0.25">
      <c r="B45" s="30" t="s">
        <v>23</v>
      </c>
    </row>
  </sheetData>
  <mergeCells count="11">
    <mergeCell ref="J1:AA1"/>
    <mergeCell ref="AK4:AQ4"/>
    <mergeCell ref="AR4:AX4"/>
    <mergeCell ref="AY4:BE4"/>
    <mergeCell ref="BF4:BL4"/>
    <mergeCell ref="E2:F2"/>
    <mergeCell ref="I4:O4"/>
    <mergeCell ref="P4:V4"/>
    <mergeCell ref="W4:AC4"/>
    <mergeCell ref="AD4:AJ4"/>
    <mergeCell ref="E3:F3"/>
  </mergeCells>
  <conditionalFormatting sqref="D7:D4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{ED0CAE4B-3265-4E19-AAC3-1149FCD668BE}</x14:id>
        </ext>
      </extLst>
    </cfRule>
  </conditionalFormatting>
  <conditionalFormatting sqref="I5:BL41">
    <cfRule type="expression" dxfId="9" priority="4">
      <formula>AND(today&gt;=I$5,today&lt;I$5+1)</formula>
    </cfRule>
  </conditionalFormatting>
  <conditionalFormatting sqref="I7:BL41">
    <cfRule type="expression" dxfId="8" priority="2">
      <formula>AND(task_start&lt;=I$5,ROUNDDOWN((task_end-task_start+1)*task_progress,0)+task_start-1&gt;=I$5)</formula>
    </cfRule>
    <cfRule type="expression" dxfId="7" priority="3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hyperlinks>
    <hyperlink ref="B44" r:id="rId1" xr:uid="{A4BD46FB-4233-4262-88F9-68A3FF661659}"/>
    <hyperlink ref="B43" r:id="rId2" xr:uid="{88844386-0944-4918-9AAB-3E05382C4CCA}"/>
  </hyperlinks>
  <pageMargins left="0.7" right="0.7" top="0.75" bottom="0.75" header="0.3" footer="0.3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0CAE4B-3265-4E19-AAC3-1149FCD66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topLeftCell="B1" workbookViewId="0">
      <selection activeCell="I15" sqref="I15"/>
    </sheetView>
  </sheetViews>
  <sheetFormatPr baseColWidth="10"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31.625" customWidth="1"/>
    <col min="6" max="6" width="72" customWidth="1"/>
    <col min="7" max="7" width="24" customWidth="1"/>
    <col min="8" max="8" width="18.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thickBot="1" x14ac:dyDescent="0.3">
      <c r="B2" s="3" t="s">
        <v>3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5">
      <c r="B3" s="119" t="s">
        <v>4</v>
      </c>
      <c r="C3" s="22" t="s">
        <v>1</v>
      </c>
      <c r="D3" s="22" t="s">
        <v>5</v>
      </c>
      <c r="E3" s="22" t="s">
        <v>6</v>
      </c>
      <c r="F3" s="22" t="s">
        <v>7</v>
      </c>
      <c r="G3" s="23" t="s">
        <v>8</v>
      </c>
      <c r="H3" s="23" t="s">
        <v>88</v>
      </c>
      <c r="I3" s="24" t="s">
        <v>9</v>
      </c>
      <c r="J3" s="4" t="s">
        <v>10</v>
      </c>
      <c r="L3" s="5" t="s">
        <v>11</v>
      </c>
      <c r="N3" s="5" t="s">
        <v>12</v>
      </c>
    </row>
    <row r="4" spans="2:14" ht="18" customHeight="1" x14ac:dyDescent="0.25">
      <c r="B4" s="122" t="s">
        <v>62</v>
      </c>
      <c r="C4" s="122">
        <v>1</v>
      </c>
      <c r="D4" s="123" t="s">
        <v>64</v>
      </c>
      <c r="E4" s="123" t="s">
        <v>66</v>
      </c>
      <c r="F4" s="123" t="s">
        <v>70</v>
      </c>
      <c r="G4" s="122" t="s">
        <v>74</v>
      </c>
      <c r="H4" s="128">
        <v>3</v>
      </c>
      <c r="I4" s="27" t="s">
        <v>15</v>
      </c>
      <c r="J4" s="124"/>
      <c r="L4" s="11" t="s">
        <v>13</v>
      </c>
      <c r="N4" s="12">
        <v>1</v>
      </c>
    </row>
    <row r="5" spans="2:14" ht="18" customHeight="1" x14ac:dyDescent="0.25">
      <c r="B5" s="122" t="s">
        <v>62</v>
      </c>
      <c r="C5" s="122">
        <v>1</v>
      </c>
      <c r="D5" s="123" t="s">
        <v>64</v>
      </c>
      <c r="E5" s="123" t="s">
        <v>67</v>
      </c>
      <c r="F5" s="123" t="s">
        <v>71</v>
      </c>
      <c r="G5" s="122" t="s">
        <v>74</v>
      </c>
      <c r="H5" s="128">
        <v>2</v>
      </c>
      <c r="I5" s="27" t="s">
        <v>15</v>
      </c>
      <c r="J5" s="124"/>
      <c r="L5" s="13" t="s">
        <v>14</v>
      </c>
      <c r="N5" s="12">
        <v>2</v>
      </c>
    </row>
    <row r="6" spans="2:14" ht="18" customHeight="1" thickBot="1" x14ac:dyDescent="0.3">
      <c r="B6" s="122" t="s">
        <v>62</v>
      </c>
      <c r="C6" s="122">
        <v>1</v>
      </c>
      <c r="D6" s="123" t="s">
        <v>64</v>
      </c>
      <c r="E6" s="123" t="s">
        <v>68</v>
      </c>
      <c r="F6" s="123" t="s">
        <v>72</v>
      </c>
      <c r="G6" s="122" t="s">
        <v>74</v>
      </c>
      <c r="H6" s="128">
        <v>3</v>
      </c>
      <c r="I6" s="27" t="s">
        <v>15</v>
      </c>
      <c r="J6" s="124"/>
      <c r="L6" s="14" t="s">
        <v>15</v>
      </c>
      <c r="N6" s="12">
        <v>4</v>
      </c>
    </row>
    <row r="7" spans="2:14" ht="18" customHeight="1" x14ac:dyDescent="0.25">
      <c r="B7" s="122" t="s">
        <v>63</v>
      </c>
      <c r="C7" s="122">
        <v>1</v>
      </c>
      <c r="D7" s="123" t="s">
        <v>65</v>
      </c>
      <c r="E7" s="123" t="s">
        <v>69</v>
      </c>
      <c r="F7" s="123" t="s">
        <v>73</v>
      </c>
      <c r="G7" s="122" t="s">
        <v>74</v>
      </c>
      <c r="H7" s="128">
        <v>2</v>
      </c>
      <c r="I7" s="27" t="s">
        <v>15</v>
      </c>
      <c r="J7" s="124"/>
      <c r="N7" s="12">
        <v>8</v>
      </c>
    </row>
    <row r="8" spans="2:14" ht="18" customHeight="1" x14ac:dyDescent="0.25">
      <c r="B8" s="122" t="s">
        <v>62</v>
      </c>
      <c r="C8" s="122">
        <v>2</v>
      </c>
      <c r="D8" s="121" t="s">
        <v>75</v>
      </c>
      <c r="E8" s="123" t="s">
        <v>81</v>
      </c>
      <c r="F8" s="25" t="s">
        <v>83</v>
      </c>
      <c r="G8" s="122" t="s">
        <v>74</v>
      </c>
      <c r="H8" s="128">
        <v>8</v>
      </c>
      <c r="I8" s="26" t="s">
        <v>15</v>
      </c>
      <c r="J8" s="124"/>
      <c r="N8" s="12">
        <v>16</v>
      </c>
    </row>
    <row r="9" spans="2:14" ht="18" customHeight="1" x14ac:dyDescent="0.25">
      <c r="B9" s="122" t="s">
        <v>62</v>
      </c>
      <c r="C9" s="122">
        <v>2</v>
      </c>
      <c r="D9" s="121" t="s">
        <v>76</v>
      </c>
      <c r="E9" s="123" t="s">
        <v>82</v>
      </c>
      <c r="F9" s="25" t="s">
        <v>84</v>
      </c>
      <c r="G9" s="122" t="s">
        <v>74</v>
      </c>
      <c r="H9" s="128">
        <v>7</v>
      </c>
      <c r="I9" s="26" t="s">
        <v>15</v>
      </c>
      <c r="J9" s="124"/>
      <c r="N9" s="12">
        <v>24</v>
      </c>
    </row>
    <row r="10" spans="2:14" ht="18" customHeight="1" x14ac:dyDescent="0.25">
      <c r="B10" s="122" t="s">
        <v>62</v>
      </c>
      <c r="C10" s="122">
        <v>3</v>
      </c>
      <c r="D10" s="121" t="s">
        <v>77</v>
      </c>
      <c r="E10" s="123" t="s">
        <v>80</v>
      </c>
      <c r="F10" s="25" t="s">
        <v>85</v>
      </c>
      <c r="G10" s="122" t="s">
        <v>74</v>
      </c>
      <c r="H10" s="128">
        <v>5</v>
      </c>
      <c r="I10" s="26" t="s">
        <v>14</v>
      </c>
      <c r="J10" s="124"/>
      <c r="N10" s="12">
        <v>40</v>
      </c>
    </row>
    <row r="11" spans="2:14" ht="18" customHeight="1" thickBot="1" x14ac:dyDescent="0.3">
      <c r="B11" s="122" t="s">
        <v>62</v>
      </c>
      <c r="C11" s="122">
        <v>3</v>
      </c>
      <c r="D11" s="121" t="s">
        <v>77</v>
      </c>
      <c r="E11" s="123" t="s">
        <v>79</v>
      </c>
      <c r="F11" s="25" t="s">
        <v>86</v>
      </c>
      <c r="G11" s="122" t="s">
        <v>74</v>
      </c>
      <c r="H11" s="128">
        <v>5</v>
      </c>
      <c r="I11" s="26" t="s">
        <v>14</v>
      </c>
      <c r="J11" s="124"/>
      <c r="N11" s="16">
        <v>80</v>
      </c>
    </row>
    <row r="12" spans="2:14" ht="18" customHeight="1" x14ac:dyDescent="0.25">
      <c r="B12" s="122" t="s">
        <v>62</v>
      </c>
      <c r="C12" s="122">
        <v>3</v>
      </c>
      <c r="D12" s="121" t="s">
        <v>77</v>
      </c>
      <c r="E12" s="123" t="s">
        <v>78</v>
      </c>
      <c r="F12" s="25" t="s">
        <v>87</v>
      </c>
      <c r="G12" s="122" t="s">
        <v>74</v>
      </c>
      <c r="H12" s="128">
        <v>5</v>
      </c>
      <c r="I12" s="26" t="s">
        <v>14</v>
      </c>
      <c r="J12" s="124"/>
    </row>
    <row r="13" spans="2:14" ht="18" customHeight="1" x14ac:dyDescent="0.25">
      <c r="B13" s="120"/>
      <c r="C13" s="118"/>
      <c r="D13" s="118"/>
      <c r="E13" s="117"/>
      <c r="F13" s="117"/>
      <c r="G13" s="125"/>
      <c r="H13" s="126"/>
      <c r="I13" s="127"/>
      <c r="J13" s="10"/>
    </row>
    <row r="14" spans="2:14" ht="18" customHeight="1" x14ac:dyDescent="0.25">
      <c r="B14" s="6"/>
      <c r="C14" s="7"/>
      <c r="D14" s="7"/>
      <c r="E14" s="7"/>
      <c r="F14" s="7"/>
      <c r="G14" s="8"/>
      <c r="H14" s="9"/>
      <c r="I14" s="15"/>
      <c r="J14" s="10"/>
    </row>
    <row r="15" spans="2:14" ht="15.75" customHeight="1" x14ac:dyDescent="0.25">
      <c r="B15" s="6"/>
      <c r="C15" s="7"/>
      <c r="D15" s="7"/>
      <c r="E15" s="7"/>
      <c r="F15" s="7"/>
      <c r="G15" s="8"/>
      <c r="H15" s="9"/>
      <c r="I15" s="15"/>
      <c r="J15" s="10"/>
    </row>
    <row r="16" spans="2:14" ht="15.75" customHeight="1" x14ac:dyDescent="0.25">
      <c r="B16" s="6"/>
      <c r="C16" s="7"/>
      <c r="D16" s="7"/>
      <c r="E16" s="7"/>
      <c r="F16" s="7"/>
      <c r="G16" s="8"/>
      <c r="H16" s="9"/>
      <c r="I16" s="15"/>
      <c r="J16" s="10"/>
    </row>
    <row r="17" spans="2:10" ht="15.75" customHeight="1" x14ac:dyDescent="0.25">
      <c r="B17" s="6"/>
      <c r="C17" s="7"/>
      <c r="D17" s="7"/>
      <c r="E17" s="7"/>
      <c r="F17" s="7"/>
      <c r="G17" s="8"/>
      <c r="H17" s="9"/>
      <c r="I17" s="15"/>
      <c r="J17" s="10"/>
    </row>
    <row r="18" spans="2:10" ht="15.75" customHeight="1" x14ac:dyDescent="0.25">
      <c r="B18" s="6"/>
      <c r="C18" s="7"/>
      <c r="D18" s="7"/>
      <c r="E18" s="7"/>
      <c r="F18" s="7"/>
      <c r="G18" s="8"/>
      <c r="H18" s="9"/>
      <c r="I18" s="15"/>
      <c r="J18" s="10"/>
    </row>
    <row r="19" spans="2:10" ht="15.75" customHeight="1" x14ac:dyDescent="0.25">
      <c r="B19" s="6"/>
      <c r="C19" s="7"/>
      <c r="D19" s="7"/>
      <c r="E19" s="7"/>
      <c r="F19" s="7"/>
      <c r="G19" s="8"/>
      <c r="H19" s="9"/>
      <c r="I19" s="15"/>
      <c r="J19" s="10"/>
    </row>
    <row r="20" spans="2:10" ht="15.75" customHeight="1" x14ac:dyDescent="0.25">
      <c r="B20" s="6"/>
      <c r="C20" s="7"/>
      <c r="D20" s="7"/>
      <c r="E20" s="7"/>
      <c r="F20" s="7"/>
      <c r="G20" s="8"/>
      <c r="H20" s="9"/>
      <c r="I20" s="15"/>
      <c r="J20" s="10"/>
    </row>
    <row r="21" spans="2:10" ht="15.75" customHeight="1" x14ac:dyDescent="0.25">
      <c r="B21" s="6"/>
      <c r="C21" s="7"/>
      <c r="D21" s="7"/>
      <c r="E21" s="7"/>
      <c r="F21" s="7"/>
      <c r="G21" s="8"/>
      <c r="H21" s="9"/>
      <c r="I21" s="15"/>
      <c r="J21" s="10"/>
    </row>
    <row r="22" spans="2:10" ht="15.75" customHeight="1" x14ac:dyDescent="0.25">
      <c r="B22" s="6"/>
      <c r="C22" s="7"/>
      <c r="D22" s="7"/>
      <c r="E22" s="7"/>
      <c r="F22" s="7"/>
      <c r="G22" s="8"/>
      <c r="H22" s="9"/>
      <c r="I22" s="15"/>
      <c r="J22" s="10"/>
    </row>
    <row r="23" spans="2:10" ht="18" customHeight="1" x14ac:dyDescent="0.25">
      <c r="B23" s="6"/>
      <c r="C23" s="7"/>
      <c r="D23" s="7"/>
      <c r="E23" s="7"/>
      <c r="F23" s="7"/>
      <c r="G23" s="8"/>
      <c r="H23" s="9"/>
      <c r="I23" s="15"/>
      <c r="J23" s="10"/>
    </row>
    <row r="24" spans="2:10" ht="18" customHeight="1" x14ac:dyDescent="0.25">
      <c r="B24" s="6"/>
      <c r="C24" s="7"/>
      <c r="D24" s="7"/>
      <c r="E24" s="7"/>
      <c r="F24" s="7"/>
      <c r="G24" s="8"/>
      <c r="H24" s="9"/>
      <c r="I24" s="15"/>
      <c r="J24" s="10"/>
    </row>
    <row r="25" spans="2:10" ht="18" customHeight="1" x14ac:dyDescent="0.25">
      <c r="B25" s="6"/>
      <c r="C25" s="7"/>
      <c r="D25" s="7"/>
      <c r="E25" s="7"/>
      <c r="F25" s="7"/>
      <c r="G25" s="8"/>
      <c r="H25" s="9"/>
      <c r="I25" s="15"/>
      <c r="J25" s="10"/>
    </row>
    <row r="26" spans="2:10" ht="18" customHeight="1" x14ac:dyDescent="0.25">
      <c r="B26" s="6"/>
      <c r="C26" s="7"/>
      <c r="D26" s="7"/>
      <c r="E26" s="7"/>
      <c r="F26" s="7"/>
      <c r="G26" s="8"/>
      <c r="H26" s="9"/>
      <c r="I26" s="15"/>
      <c r="J26" s="10"/>
    </row>
    <row r="27" spans="2:10" ht="18" customHeight="1" x14ac:dyDescent="0.25">
      <c r="B27" s="6"/>
      <c r="C27" s="7"/>
      <c r="D27" s="7"/>
      <c r="E27" s="7"/>
      <c r="F27" s="7"/>
      <c r="G27" s="8"/>
      <c r="H27" s="9"/>
      <c r="I27" s="15"/>
      <c r="J27" s="10"/>
    </row>
    <row r="28" spans="2:10" ht="18" customHeight="1" x14ac:dyDescent="0.25">
      <c r="B28" s="6"/>
      <c r="C28" s="7"/>
      <c r="D28" s="7"/>
      <c r="E28" s="7"/>
      <c r="F28" s="7"/>
      <c r="G28" s="8"/>
      <c r="H28" s="9"/>
      <c r="I28" s="15"/>
      <c r="J28" s="10"/>
    </row>
    <row r="29" spans="2:10" ht="18" customHeight="1" x14ac:dyDescent="0.25">
      <c r="B29" s="6"/>
      <c r="C29" s="7"/>
      <c r="D29" s="7"/>
      <c r="E29" s="7"/>
      <c r="F29" s="7"/>
      <c r="G29" s="8"/>
      <c r="H29" s="9"/>
      <c r="I29" s="15"/>
      <c r="J29" s="10"/>
    </row>
    <row r="30" spans="2:10" ht="18" customHeight="1" x14ac:dyDescent="0.25">
      <c r="B30" s="6"/>
      <c r="C30" s="7"/>
      <c r="D30" s="7"/>
      <c r="E30" s="7"/>
      <c r="F30" s="7"/>
      <c r="G30" s="8"/>
      <c r="H30" s="9"/>
      <c r="I30" s="15"/>
      <c r="J30" s="10"/>
    </row>
    <row r="31" spans="2:10" ht="15.75" customHeight="1" x14ac:dyDescent="0.25">
      <c r="B31" s="6"/>
      <c r="C31" s="7"/>
      <c r="D31" s="7"/>
      <c r="E31" s="7"/>
      <c r="F31" s="7"/>
      <c r="G31" s="8"/>
      <c r="H31" s="9"/>
      <c r="I31" s="15"/>
      <c r="J31" s="10"/>
    </row>
    <row r="32" spans="2:10" ht="15.75" customHeight="1" x14ac:dyDescent="0.25">
      <c r="B32" s="6"/>
      <c r="C32" s="7"/>
      <c r="D32" s="7"/>
      <c r="E32" s="7"/>
      <c r="F32" s="7"/>
      <c r="G32" s="8"/>
      <c r="H32" s="9"/>
      <c r="I32" s="15"/>
      <c r="J32" s="10"/>
    </row>
    <row r="33" spans="2:10" ht="15.75" customHeight="1" x14ac:dyDescent="0.25">
      <c r="B33" s="6"/>
      <c r="C33" s="7"/>
      <c r="D33" s="7"/>
      <c r="E33" s="7"/>
      <c r="F33" s="7"/>
      <c r="G33" s="8"/>
      <c r="H33" s="9"/>
      <c r="I33" s="15"/>
      <c r="J33" s="10"/>
    </row>
    <row r="34" spans="2:10" ht="15.75" customHeight="1" x14ac:dyDescent="0.25">
      <c r="B34" s="6"/>
      <c r="C34" s="7"/>
      <c r="D34" s="7"/>
      <c r="E34" s="7"/>
      <c r="F34" s="7"/>
      <c r="G34" s="8"/>
      <c r="H34" s="9"/>
      <c r="I34" s="15"/>
      <c r="J34" s="10"/>
    </row>
    <row r="35" spans="2:10" ht="15.75" customHeight="1" x14ac:dyDescent="0.25">
      <c r="B35" s="6"/>
      <c r="C35" s="7"/>
      <c r="D35" s="7"/>
      <c r="E35" s="7"/>
      <c r="F35" s="7"/>
      <c r="G35" s="8"/>
      <c r="H35" s="9"/>
      <c r="I35" s="15"/>
      <c r="J35" s="10"/>
    </row>
    <row r="36" spans="2:10" ht="15.75" customHeight="1" x14ac:dyDescent="0.25">
      <c r="B36" s="6"/>
      <c r="C36" s="7"/>
      <c r="D36" s="7"/>
      <c r="E36" s="7"/>
      <c r="F36" s="7"/>
      <c r="G36" s="8"/>
      <c r="H36" s="9"/>
      <c r="I36" s="15"/>
      <c r="J36" s="10"/>
    </row>
    <row r="37" spans="2:10" ht="15.75" customHeight="1" x14ac:dyDescent="0.25">
      <c r="B37" s="6"/>
      <c r="C37" s="7"/>
      <c r="D37" s="7"/>
      <c r="E37" s="7"/>
      <c r="F37" s="7"/>
      <c r="G37" s="8"/>
      <c r="H37" s="9"/>
      <c r="I37" s="15"/>
      <c r="J37" s="10"/>
    </row>
    <row r="38" spans="2:10" ht="15.75" customHeight="1" x14ac:dyDescent="0.25">
      <c r="B38" s="6"/>
      <c r="C38" s="7"/>
      <c r="D38" s="7"/>
      <c r="E38" s="7"/>
      <c r="F38" s="7"/>
      <c r="G38" s="8"/>
      <c r="H38" s="9"/>
      <c r="I38" s="15"/>
      <c r="J38" s="10"/>
    </row>
    <row r="39" spans="2:10" ht="15.75" customHeight="1" x14ac:dyDescent="0.25">
      <c r="B39" s="6"/>
      <c r="C39" s="7"/>
      <c r="D39" s="7"/>
      <c r="E39" s="7"/>
      <c r="F39" s="7"/>
      <c r="G39" s="8"/>
      <c r="H39" s="9"/>
      <c r="I39" s="15"/>
      <c r="J39" s="10"/>
    </row>
    <row r="40" spans="2:10" ht="16.5" customHeight="1" thickBot="1" x14ac:dyDescent="0.3">
      <c r="B40" s="17"/>
      <c r="C40" s="18"/>
      <c r="D40" s="18"/>
      <c r="E40" s="18"/>
      <c r="F40" s="18"/>
      <c r="G40" s="19"/>
      <c r="H40" s="19"/>
      <c r="I40" s="20"/>
      <c r="J40" s="21"/>
    </row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3">
    <dataValidation type="list" allowBlank="1" showErrorMessage="1" sqref="H13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  <dataValidation type="list" allowBlank="1" showDropDown="1" showErrorMessage="1" sqref="H5" xr:uid="{6DB9FC7B-A5BA-46DF-B25B-B95328F5AC40}">
      <formula1>$N$4:$N$11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0"/>
  <sheetViews>
    <sheetView showGridLines="0" workbookViewId="0">
      <selection activeCell="D4" sqref="D4"/>
    </sheetView>
  </sheetViews>
  <sheetFormatPr baseColWidth="10" defaultColWidth="13.5" defaultRowHeight="15" customHeight="1" x14ac:dyDescent="0.25"/>
  <cols>
    <col min="1" max="1" width="2.5" customWidth="1"/>
    <col min="2" max="2" width="26.625" customWidth="1"/>
    <col min="3" max="3" width="76.625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2:6" ht="36" customHeight="1" x14ac:dyDescent="0.25">
      <c r="B1" s="1" t="s">
        <v>0</v>
      </c>
      <c r="C1" s="2"/>
      <c r="D1" s="2"/>
      <c r="E1" s="2"/>
      <c r="F1" s="2"/>
    </row>
    <row r="2" spans="2:6" ht="36" customHeight="1" x14ac:dyDescent="0.25">
      <c r="B2" s="3" t="s">
        <v>16</v>
      </c>
      <c r="C2" s="2"/>
      <c r="D2" s="2"/>
      <c r="E2" s="2"/>
      <c r="F2" s="2"/>
    </row>
    <row r="3" spans="2:6" ht="36" customHeight="1" x14ac:dyDescent="0.25">
      <c r="B3" s="22" t="s">
        <v>6</v>
      </c>
      <c r="C3" s="22" t="s">
        <v>7</v>
      </c>
      <c r="D3" s="23" t="s">
        <v>17</v>
      </c>
      <c r="E3" s="24" t="s">
        <v>18</v>
      </c>
    </row>
    <row r="4" spans="2:6" ht="41.25" customHeight="1" x14ac:dyDescent="0.25">
      <c r="B4" s="25" t="s">
        <v>48</v>
      </c>
      <c r="C4" s="25" t="s">
        <v>49</v>
      </c>
      <c r="D4" s="25"/>
      <c r="E4" s="28">
        <v>45910</v>
      </c>
    </row>
    <row r="5" spans="2:6" ht="41.25" customHeight="1" x14ac:dyDescent="0.25">
      <c r="B5" s="25" t="s">
        <v>19</v>
      </c>
      <c r="C5" s="25" t="s">
        <v>50</v>
      </c>
      <c r="D5" s="25"/>
      <c r="E5" s="28">
        <v>45910</v>
      </c>
    </row>
    <row r="6" spans="2:6" ht="41.25" customHeight="1" x14ac:dyDescent="0.25">
      <c r="B6" s="25" t="s">
        <v>51</v>
      </c>
      <c r="C6" s="25" t="s">
        <v>52</v>
      </c>
      <c r="D6" s="25"/>
      <c r="E6" s="28">
        <v>45910</v>
      </c>
    </row>
    <row r="7" spans="2:6" ht="41.25" customHeight="1" x14ac:dyDescent="0.25">
      <c r="B7" s="25" t="s">
        <v>53</v>
      </c>
      <c r="C7" s="25" t="s">
        <v>55</v>
      </c>
      <c r="D7" s="25"/>
      <c r="E7" s="28">
        <v>45910</v>
      </c>
    </row>
    <row r="8" spans="2:6" ht="41.25" customHeight="1" x14ac:dyDescent="0.25">
      <c r="B8" s="25" t="s">
        <v>20</v>
      </c>
      <c r="C8" s="25" t="s">
        <v>54</v>
      </c>
      <c r="D8" s="25"/>
      <c r="E8" s="28">
        <v>45910</v>
      </c>
    </row>
    <row r="9" spans="2:6" ht="41.25" customHeight="1" x14ac:dyDescent="0.25">
      <c r="B9" s="25" t="s">
        <v>22</v>
      </c>
      <c r="C9" s="25" t="s">
        <v>21</v>
      </c>
      <c r="D9" s="25"/>
      <c r="E9" s="28">
        <v>45910</v>
      </c>
    </row>
    <row r="10" spans="2:6" ht="41.25" customHeight="1" x14ac:dyDescent="0.25">
      <c r="B10" s="25" t="s">
        <v>56</v>
      </c>
      <c r="C10" s="25" t="s">
        <v>61</v>
      </c>
      <c r="D10" s="25"/>
      <c r="E10" s="28">
        <v>45910</v>
      </c>
    </row>
    <row r="11" spans="2:6" ht="41.25" customHeight="1" x14ac:dyDescent="0.25">
      <c r="B11" s="25" t="s">
        <v>57</v>
      </c>
      <c r="C11" s="25" t="s">
        <v>60</v>
      </c>
      <c r="D11" s="25"/>
      <c r="E11" s="28">
        <v>45910</v>
      </c>
    </row>
    <row r="12" spans="2:6" ht="41.25" customHeight="1" x14ac:dyDescent="0.25">
      <c r="B12" s="25" t="s">
        <v>58</v>
      </c>
      <c r="C12" s="25" t="s">
        <v>59</v>
      </c>
      <c r="D12" s="25"/>
      <c r="E12" s="28">
        <v>45910</v>
      </c>
    </row>
    <row r="13" spans="2:6" ht="41.25" customHeight="1" x14ac:dyDescent="0.25">
      <c r="B13" s="25"/>
      <c r="C13" s="25"/>
      <c r="D13" s="25"/>
      <c r="E13" s="28"/>
    </row>
    <row r="14" spans="2:6" ht="41.25" customHeight="1" x14ac:dyDescent="0.25">
      <c r="B14" s="27"/>
      <c r="C14" s="27"/>
      <c r="D14" s="27"/>
      <c r="E14" s="26"/>
    </row>
    <row r="15" spans="2:6" ht="41.25" customHeight="1" x14ac:dyDescent="0.25">
      <c r="B15" s="27"/>
      <c r="C15" s="27"/>
      <c r="D15" s="27"/>
      <c r="E15" s="26"/>
    </row>
    <row r="16" spans="2:6" ht="41.25" customHeight="1" x14ac:dyDescent="0.25">
      <c r="B16" s="27"/>
      <c r="C16" s="27"/>
      <c r="D16" s="27"/>
      <c r="E16" s="26"/>
    </row>
    <row r="17" spans="2:5" ht="41.25" customHeight="1" x14ac:dyDescent="0.25">
      <c r="B17" s="27"/>
      <c r="C17" s="27"/>
      <c r="D17" s="27"/>
      <c r="E17" s="26"/>
    </row>
    <row r="18" spans="2:5" ht="41.25" customHeight="1" x14ac:dyDescent="0.25">
      <c r="B18" s="27"/>
      <c r="C18" s="27"/>
      <c r="D18" s="27"/>
      <c r="E18" s="26"/>
    </row>
    <row r="19" spans="2:5" ht="41.25" customHeight="1" x14ac:dyDescent="0.25">
      <c r="B19" s="27"/>
      <c r="C19" s="27"/>
      <c r="D19" s="27"/>
      <c r="E19" s="26"/>
    </row>
    <row r="20" spans="2:5" ht="41.25" customHeight="1" x14ac:dyDescent="0.25">
      <c r="B20" s="27"/>
      <c r="C20" s="27"/>
      <c r="D20" s="27"/>
      <c r="E20" s="26"/>
    </row>
    <row r="21" spans="2:5" ht="41.25" customHeight="1" x14ac:dyDescent="0.25">
      <c r="B21" s="27"/>
      <c r="C21" s="27"/>
      <c r="D21" s="27"/>
      <c r="E21" s="26"/>
    </row>
    <row r="22" spans="2:5" ht="41.25" customHeight="1" x14ac:dyDescent="0.25">
      <c r="B22" s="27"/>
      <c r="C22" s="27"/>
      <c r="D22" s="27"/>
      <c r="E22" s="26"/>
    </row>
    <row r="23" spans="2:5" ht="41.25" customHeight="1" x14ac:dyDescent="0.25">
      <c r="B23" s="27"/>
      <c r="C23" s="27"/>
      <c r="D23" s="27"/>
      <c r="E23" s="26"/>
    </row>
    <row r="24" spans="2:5" ht="41.25" customHeight="1" x14ac:dyDescent="0.25">
      <c r="B24" s="27"/>
      <c r="C24" s="27"/>
      <c r="D24" s="27"/>
      <c r="E24" s="26"/>
    </row>
    <row r="25" spans="2:5" ht="41.25" customHeight="1" x14ac:dyDescent="0.25">
      <c r="B25" s="27"/>
      <c r="C25" s="27"/>
      <c r="D25" s="27"/>
      <c r="E25" s="26"/>
    </row>
    <row r="26" spans="2:5" ht="41.25" customHeight="1" x14ac:dyDescent="0.25">
      <c r="B26" s="27"/>
      <c r="C26" s="27"/>
      <c r="D26" s="27"/>
      <c r="E26" s="26"/>
    </row>
    <row r="27" spans="2:5" ht="41.25" customHeight="1" x14ac:dyDescent="0.25">
      <c r="B27" s="27"/>
      <c r="C27" s="27"/>
      <c r="D27" s="27"/>
      <c r="E27" s="26"/>
    </row>
    <row r="28" spans="2:5" ht="41.25" customHeight="1" x14ac:dyDescent="0.25">
      <c r="B28" s="27"/>
      <c r="C28" s="27"/>
      <c r="D28" s="27"/>
      <c r="E28" s="26"/>
    </row>
    <row r="29" spans="2:5" ht="41.25" customHeight="1" x14ac:dyDescent="0.25">
      <c r="B29" s="27"/>
      <c r="C29" s="27"/>
      <c r="D29" s="27"/>
      <c r="E29" s="26"/>
    </row>
    <row r="30" spans="2:5" ht="41.25" customHeight="1" x14ac:dyDescent="0.25">
      <c r="B30" s="27"/>
      <c r="C30" s="27"/>
      <c r="D30" s="27"/>
      <c r="E30" s="26"/>
    </row>
    <row r="31" spans="2:5" ht="41.25" customHeight="1" x14ac:dyDescent="0.25">
      <c r="B31" s="27"/>
      <c r="C31" s="27"/>
      <c r="D31" s="27"/>
      <c r="E31" s="26"/>
    </row>
    <row r="32" spans="2:5" ht="41.25" customHeight="1" x14ac:dyDescent="0.25">
      <c r="B32" s="27"/>
      <c r="C32" s="27"/>
      <c r="D32" s="27"/>
      <c r="E32" s="26"/>
    </row>
    <row r="33" spans="2:5" ht="41.25" customHeight="1" x14ac:dyDescent="0.25">
      <c r="B33" s="27"/>
      <c r="C33" s="27"/>
      <c r="D33" s="27"/>
      <c r="E33" s="26"/>
    </row>
    <row r="34" spans="2:5" ht="41.25" customHeight="1" x14ac:dyDescent="0.25">
      <c r="B34" s="27"/>
      <c r="C34" s="27"/>
      <c r="D34" s="27"/>
      <c r="E34" s="26"/>
    </row>
    <row r="35" spans="2:5" ht="41.25" customHeight="1" x14ac:dyDescent="0.25">
      <c r="B35" s="27"/>
      <c r="C35" s="27"/>
      <c r="D35" s="27"/>
      <c r="E35" s="26"/>
    </row>
    <row r="36" spans="2:5" ht="41.25" customHeight="1" x14ac:dyDescent="0.25">
      <c r="B36" s="27"/>
      <c r="C36" s="27"/>
      <c r="D36" s="27"/>
      <c r="E36" s="26"/>
    </row>
    <row r="37" spans="2:5" ht="41.25" customHeight="1" x14ac:dyDescent="0.25">
      <c r="B37" s="27"/>
      <c r="C37" s="27"/>
      <c r="D37" s="27"/>
      <c r="E37" s="26"/>
    </row>
    <row r="38" spans="2:5" ht="41.25" customHeight="1" x14ac:dyDescent="0.25">
      <c r="B38" s="27"/>
      <c r="C38" s="27"/>
      <c r="D38" s="27"/>
      <c r="E38" s="26"/>
    </row>
    <row r="39" spans="2:5" ht="41.25" customHeight="1" x14ac:dyDescent="0.25">
      <c r="B39" s="27"/>
      <c r="C39" s="27"/>
      <c r="D39" s="27"/>
      <c r="E39" s="26"/>
    </row>
    <row r="40" spans="2:5" ht="41.25" customHeight="1" x14ac:dyDescent="0.25">
      <c r="B40" s="27"/>
      <c r="C40" s="27"/>
      <c r="D40" s="27"/>
      <c r="E40" s="26"/>
    </row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K 8 r W 5 E t o Q u k A A A A 9 g A A A B I A H A B D b 2 5 m a W c v U G F j a 2 F n Z S 5 4 b W w g o h g A K K A U A A A A A A A A A A A A A A A A A A A A A A A A A A A A h Y 9 N D o I w G E S v Q r q n P 2 i U k I + y Y C v R x M S 4 b W q F R i i G F s v d X H g k r y B G U X c u 5 8 1 b z N y v N 8 i G p g 4 u q r O 6 N S l i m K J A G d k e t C l T 1 L t j G K O M w 0 b I k y h V M M r G J o M 9 p K h y 7 p w Q 4 r 3 H f o b b r i Q R p Y z s i 9 V W V q o R 6 C P r / 3 K o j X X C S I U 4 7 F 5 j e I T Z f I H Z M s Y U y A S h 0 O Y r R O P e Z / s D I e 9 r 1 3 e K K x v m a y B T B P L + w B 9 Q S w M E F A A C A A g A E K 8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v K 1 s o i k e 4 D g A A A B E A A A A T A B w A R m 9 y b X V s Y X M v U 2 V j d G l v b j E u b S C i G A A o o B Q A A A A A A A A A A A A A A A A A A A A A A A A A A A A r T k 0 u y c z P U w i G 0 I b W A F B L A Q I t A B Q A A g A I A B C v K 1 u R L a E L p A A A A P Y A A A A S A A A A A A A A A A A A A A A A A A A A A A B D b 2 5 m a W c v U G F j a 2 F n Z S 5 4 b W x Q S w E C L Q A U A A I A C A A Q r y t b D 8 r p q 6 Q A A A D p A A A A E w A A A A A A A A A A A A A A A A D w A A A A W 0 N v b n R l b n R f V H l w Z X N d L n h t b F B L A Q I t A B Q A A g A I A B C v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J e + d V A U 9 S K Q 2 N / G I R Y A K A A A A A A I A A A A A A B B m A A A A A Q A A I A A A A H y h 0 5 w e w x p 2 L e 4 + h g A y z C r q 5 I Z e K o h y K D i Q H f o K U y k K A A A A A A 6 A A A A A A g A A I A A A A F d u h d f u b 1 x 3 Q i x N z 5 6 9 W g d G B W z 8 b V s 1 7 w 1 H x 7 + U P N p j U A A A A J N d P 6 6 y F L S g R T o i g f t f w o W c 6 0 w G / R 9 t f i E 4 s c B 6 N 3 R p M m X G Q R d 4 y M L u D h 4 g l N 9 q r x T u r 6 / W 8 K T x z s R t V F P e 4 a w 9 E s L 5 7 o M i + N G L Y l j E 2 g 6 B Q A A A A B T j 1 S 1 M z E I f t 2 h c G 5 O v B 4 x M x p n V 1 T W R n / 4 L G r 7 g W S i e 3 Y r b 7 B C y I o Y z i h J j 9 j H t E 5 l J E l 5 F B n v J / R x 9 K y H b 2 i U = < / D a t a M a s h u p > 
</file>

<file path=customXml/itemProps1.xml><?xml version="1.0" encoding="utf-8"?>
<ds:datastoreItem xmlns:ds="http://schemas.openxmlformats.org/officeDocument/2006/customXml" ds:itemID="{CAD6A778-46CB-4983-8373-57BE02DD8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Diagrama de Gantt</vt:lpstr>
      <vt:lpstr>Release Backlog</vt:lpstr>
      <vt:lpstr>User Stories or Tasks</vt:lpstr>
      <vt:lpstr>'Diagrama de Gantt'!task_end</vt:lpstr>
      <vt:lpstr>'Diagrama de Gantt'!task_progress</vt:lpstr>
      <vt:lpstr>'Diagrama de Gantt'!task_start</vt:lpstr>
      <vt:lpstr>'Diagrama de Gantt'!today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ALBERTO URREA TRUJILLO</cp:lastModifiedBy>
  <dcterms:modified xsi:type="dcterms:W3CDTF">2025-09-27T01:20:31Z</dcterms:modified>
</cp:coreProperties>
</file>